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d18506237aa5d91e/Documentos/Misericordia Tondela/Apoios_financiamentos/Aviso nº 09_C03_i01_2023_Creche/Dossier/C_Concurso publico/Doc concurso/"/>
    </mc:Choice>
  </mc:AlternateContent>
  <xr:revisionPtr revIDLastSave="53" documentId="8_{E7B5A546-6A9C-40DD-A7C7-74FA95F88F5B}" xr6:coauthVersionLast="47" xr6:coauthVersionMax="47" xr10:uidLastSave="{EF7B9E2C-51E8-4029-8EA9-341F3E069998}"/>
  <bookViews>
    <workbookView xWindow="-120" yWindow="-120" windowWidth="20730" windowHeight="11160" xr2:uid="{C1669686-1C3D-43B4-91B0-DC3C98C3E937}"/>
  </bookViews>
  <sheets>
    <sheet name="Mapa de Quantidades" sheetId="1" r:id="rId1"/>
  </sheets>
  <definedNames>
    <definedName name="__xlnm.Print_Area_2" localSheetId="0">#REF!</definedName>
    <definedName name="__xlnm.Print_Area_2">#REF!</definedName>
    <definedName name="__xlnm.Print_Titles_1" localSheetId="0">#REF!</definedName>
    <definedName name="__xlnm.Print_Titles_1">#REF!</definedName>
    <definedName name="_xlnm.Print_Area" localSheetId="0">'Mapa de Quantidades'!$A$1:$C$361</definedName>
    <definedName name="Excel_BuiltIn_Print_Area_1" localSheetId="0">#REF!</definedName>
    <definedName name="Excel_BuiltIn_Print_Area_1">#REF!</definedName>
    <definedName name="Excel_BuiltIn_Print_Titles_2" localSheetId="0">#REF!</definedName>
    <definedName name="Excel_BuiltIn_Print_Titles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1" l="1"/>
  <c r="D68" i="1"/>
  <c r="D114" i="1"/>
  <c r="D155" i="1" l="1"/>
  <c r="D77" i="1"/>
  <c r="D76" i="1"/>
  <c r="D78" i="1"/>
  <c r="D79" i="1"/>
  <c r="D71" i="1"/>
  <c r="D169" i="1" l="1"/>
  <c r="D166" i="1"/>
  <c r="D165" i="1"/>
  <c r="D164" i="1"/>
  <c r="D167" i="1" l="1"/>
  <c r="D168" i="1"/>
</calcChain>
</file>

<file path=xl/sharedStrings.xml><?xml version="1.0" encoding="utf-8"?>
<sst xmlns="http://schemas.openxmlformats.org/spreadsheetml/2006/main" count="983" uniqueCount="624">
  <si>
    <t>Em caso de não concordância entre peças desenhadas e o presente mapa, relativamente à natureza de materiais e sua aplicação, deverá ser considerado o presente mapa de medições. No caso das medidas (quantidades e dimensões), prevalecem as peças desenhadas.</t>
  </si>
  <si>
    <t>Art.</t>
  </si>
  <si>
    <t>DESIGNAÇÃO DOS TRABALHOS</t>
  </si>
  <si>
    <t>CAP.1 - TRABALHOS PREPARATÓRIOS</t>
  </si>
  <si>
    <t>1.01</t>
  </si>
  <si>
    <t>Implementação e elaboração do Plano de Segurança e Saúde afeto à empreitada de acordo com o D.L. nº273/2003 de 29 de Outubro, incluindo fornecimento, aluguer e aplicação de todo o tipo de sinalização vertical móvel necessária e demais trabalhos acessórios.</t>
  </si>
  <si>
    <t>CAP.2 - ESTALEIRO DE OBRA</t>
  </si>
  <si>
    <t>2.01</t>
  </si>
  <si>
    <t>2.02</t>
  </si>
  <si>
    <t>Execução de todos os trabalhos, fornecimento e manutenção dos materiais necessários à montagem dos equipamentos de elevação de cargas, incluindo fixações, ancoragem e apoios, de acordo com as normas legais, e respetiva desmontagem ou demolição e remoção.</t>
  </si>
  <si>
    <t>2.03</t>
  </si>
  <si>
    <t>Fornecimento de todos os elementos necessários à montagem, manutenção e desmontagem dos sistemas auxiliares (andaimes, plataformas, guardas e proteções), de acordo com as normas legais.</t>
  </si>
  <si>
    <t>2.04</t>
  </si>
  <si>
    <t>Execução de todos os trabalhos de limpeza final da obra, incluindo o transporte de excedentes para vazadouro a indicar pelo adjudicatário, incluindo os encargos e trabalhos acessórios.</t>
  </si>
  <si>
    <t>3.01</t>
  </si>
  <si>
    <t>3.02</t>
  </si>
  <si>
    <t>3.03</t>
  </si>
  <si>
    <t>3.04</t>
  </si>
  <si>
    <t>Trabalho de demolição e remoção de equipamentos sanitários, divisórias e todos os revestimentos e pavimentos interiores de instalações sanitárias e balneários, incluindo transporte dos mesmos a vazadouro licenciado.</t>
  </si>
  <si>
    <t>3.05</t>
  </si>
  <si>
    <t>3.06</t>
  </si>
  <si>
    <t>3.07</t>
  </si>
  <si>
    <t>3.08</t>
  </si>
  <si>
    <t>3.09</t>
  </si>
  <si>
    <t>3.10</t>
  </si>
  <si>
    <t>CAP.4 – CANTARIAS</t>
  </si>
  <si>
    <t>4.01</t>
  </si>
  <si>
    <t>CAP.5 - ISOLAMENTOS E IMPERMEABILIZAÇÕES</t>
  </si>
  <si>
    <t>5.01</t>
  </si>
  <si>
    <t>5.02</t>
  </si>
  <si>
    <t>CAP.6 - COBERTURA</t>
  </si>
  <si>
    <t>6.01</t>
  </si>
  <si>
    <t>6.02</t>
  </si>
  <si>
    <t>6.03</t>
  </si>
  <si>
    <t>CAP.7 – REVESTIMENTOS E PAVIMENTOS</t>
  </si>
  <si>
    <t>7.01</t>
  </si>
  <si>
    <t>7.02</t>
  </si>
  <si>
    <t>7.03</t>
  </si>
  <si>
    <t>7.04</t>
  </si>
  <si>
    <t>CAP.8 - CARPINTARIAS</t>
  </si>
  <si>
    <t>8.01</t>
  </si>
  <si>
    <t>8.02</t>
  </si>
  <si>
    <t>8.03</t>
  </si>
  <si>
    <t>8.03.01</t>
  </si>
  <si>
    <t>8.04</t>
  </si>
  <si>
    <t>8.04.01</t>
  </si>
  <si>
    <t>8.06</t>
  </si>
  <si>
    <t>8.06.01</t>
  </si>
  <si>
    <t>8.07</t>
  </si>
  <si>
    <t>CAP.9 – SERRALHARIA</t>
  </si>
  <si>
    <t>9.01</t>
  </si>
  <si>
    <t>9.01.21</t>
  </si>
  <si>
    <t>11.01</t>
  </si>
  <si>
    <t>CAP.11 - EQUIPAMENTO SANITÁRIO E ACESSORIOS</t>
  </si>
  <si>
    <t>11.01.01</t>
  </si>
  <si>
    <t>11.01.02</t>
  </si>
  <si>
    <t>11.01.03</t>
  </si>
  <si>
    <t>11.01.04</t>
  </si>
  <si>
    <t>14.01</t>
  </si>
  <si>
    <t>14.02</t>
  </si>
  <si>
    <t>14.03</t>
  </si>
  <si>
    <t>14.04</t>
  </si>
  <si>
    <t>3.11</t>
  </si>
  <si>
    <t>3.12</t>
  </si>
  <si>
    <t>Torneiras misturadora de lavatório XS com alavanca (cod.: 5598301), da Sanindusa. (sinalizada na planta por “Lav_1”)</t>
  </si>
  <si>
    <t>Sanita simples, tipo "Winner Confort DC com Rimflush da Sanindusa",  incluindo todos os trabalhos e fornecimento de acessórios complementares para a perfeita execução dos trabalhos. (sinalizada na planta por “Sa_3”)</t>
  </si>
  <si>
    <t>Torneiras misturadora de lavatório com VDA da Sanindusa REF: 5250300. (sinalizada na planta por “Lav_2”)</t>
  </si>
  <si>
    <t>Torneiras misturadora de lavatório com manípulo clínico (cod.: 5198301), da Sanindusa. (sinalizada na planta por “Lav_3”)</t>
  </si>
  <si>
    <r>
      <rPr>
        <sz val="10"/>
        <color theme="1"/>
        <rFont val="Arial"/>
        <family val="2"/>
      </rPr>
      <t>Fornecimento e aplicação</t>
    </r>
    <r>
      <rPr>
        <sz val="10"/>
        <color theme="1"/>
        <rFont val="Arial1"/>
      </rPr>
      <t xml:space="preserve"> de móvel suspenso tipo "Sanindusa WcKids", com os respetivos acessórios de fixação,  incluindo todos os trabalhos e fornecimento de acessórios complementares para a perfeita execução dos trabalhos. (sinalizada na planta por “Lav_1”)</t>
    </r>
  </si>
  <si>
    <r>
      <rPr>
        <sz val="10"/>
        <color theme="1"/>
        <rFont val="Arial"/>
        <family val="2"/>
      </rPr>
      <t>Fornecimento e aplicação</t>
    </r>
    <r>
      <rPr>
        <sz val="10"/>
        <color theme="1"/>
        <rFont val="Arial1"/>
      </rPr>
      <t xml:space="preserve"> de tampo de sanita slim com easyclip e slowclose da Sanindusa, com os respetivos acessórios de fixação,  incluindo todos os trabalhos e fornecimento de acessórios complementares para a perfeita execução dos trabalhos. Será contabilizado um tampo por cada sanita  (sinalizada na planta por “Sa_1 e Sa_3”)</t>
    </r>
  </si>
  <si>
    <r>
      <rPr>
        <sz val="10"/>
        <color theme="1"/>
        <rFont val="Arial"/>
        <family val="2"/>
      </rPr>
      <t>Fornecimento e aplicação</t>
    </r>
    <r>
      <rPr>
        <sz val="10"/>
        <color theme="1"/>
        <rFont val="Arial1"/>
      </rPr>
      <t xml:space="preserve"> de tampo de sanita WcKids - Amarelo da Sanindusa, com os respetivos acessórios de fixação,  incluindo todos os trabalhos e fornecimento de acessórios complementares para a perfeita execução dos trabalhos. Será contabilizado um tampo por cada sanita  (sinalizada na planta por “Sa_2”)</t>
    </r>
  </si>
  <si>
    <t>Sanita Winner, tipo "sanita simples rimflush D/C",  incluindo todos os trabalhos e fornecimento de acessórios complementares para a perfeita execução dos trabalhos. (sinalizada na planta por “Sa_1”)</t>
  </si>
  <si>
    <r>
      <rPr>
        <sz val="10"/>
        <color theme="1"/>
        <rFont val="Arial"/>
        <family val="2"/>
      </rPr>
      <t>Fornecimento e aplicação</t>
    </r>
    <r>
      <rPr>
        <sz val="10"/>
        <color theme="1"/>
        <rFont val="Arial1"/>
      </rPr>
      <t xml:space="preserve"> de separador de sanita WcKids - Amarelo da Sanindusa, com os respetivos acessórios de fixação,  incluindo todos os trabalhos e fornecimento de acessórios complementares para a perfeita execução dos trabalhos. (sinalizada na planta por “Sep_01”)</t>
    </r>
  </si>
  <si>
    <t>11.01.05</t>
  </si>
  <si>
    <t>11.01.06</t>
  </si>
  <si>
    <t>11.01.07</t>
  </si>
  <si>
    <t>11.01.08</t>
  </si>
  <si>
    <t>11.01.09</t>
  </si>
  <si>
    <t>11.01.10</t>
  </si>
  <si>
    <t>11.01.11</t>
  </si>
  <si>
    <t>11.01.12</t>
  </si>
  <si>
    <t>11.01.13</t>
  </si>
  <si>
    <t>11.01.14</t>
  </si>
  <si>
    <t>Em tudo que for omisso no Caderno de Encargos, Peças Desenhadas e demais elementos do projeto, sempre que a referência a marcas ou modelos de materiais e equipamentos, não venham acompanhadas da menção a “ou equivalente”, a apresentação pelos concorrentes, e ou adjudicatários, de documentos equivalentes às normas, homologações, certificação e especificações técnicas, deverá ser entendido como autorizada, de acordo com o Art.º 49 do CCP.</t>
  </si>
  <si>
    <t>un</t>
  </si>
  <si>
    <t>Quantidade</t>
  </si>
  <si>
    <t>m2</t>
  </si>
  <si>
    <t>AR01 com 2,05m</t>
  </si>
  <si>
    <t>AR03 com 3,60m</t>
  </si>
  <si>
    <t>AR04 com 2,15m</t>
  </si>
  <si>
    <t>AR05 com 4,65m</t>
  </si>
  <si>
    <t>AR02 com 3,80m</t>
  </si>
  <si>
    <t>POR 01</t>
  </si>
  <si>
    <t>POR 02</t>
  </si>
  <si>
    <t>POR 03</t>
  </si>
  <si>
    <t>POR 04</t>
  </si>
  <si>
    <t>POR 05</t>
  </si>
  <si>
    <t>POR 06</t>
  </si>
  <si>
    <t>POR 07</t>
  </si>
  <si>
    <t>POR 08</t>
  </si>
  <si>
    <t>POR 09</t>
  </si>
  <si>
    <t>POR 10</t>
  </si>
  <si>
    <t>POR 11</t>
  </si>
  <si>
    <t>POR 12</t>
  </si>
  <si>
    <t>POR 13</t>
  </si>
  <si>
    <t>POR 14</t>
  </si>
  <si>
    <t>POR 15</t>
  </si>
  <si>
    <t>POR 16</t>
  </si>
  <si>
    <r>
      <t xml:space="preserve">Fornecimento e assentamento de porta de </t>
    </r>
    <r>
      <rPr>
        <b/>
        <sz val="10"/>
        <color rgb="FF000000"/>
        <rFont val="Arial"/>
        <family val="2"/>
      </rPr>
      <t>duas folhas lisa</t>
    </r>
    <r>
      <rPr>
        <sz val="10"/>
        <color rgb="FF000000"/>
        <rFont val="Arial"/>
        <family val="2"/>
      </rPr>
      <t xml:space="preserve">, com fechadura anti pânico de um lado e barra anti pânico do outro, com bandeira em vidro simples, opaca, com interiores em alveolar, de 35mm de espessura. Juntas da porta com linhas direitas, com acabamento lacado a cor branco mate  RAL 9003. Aduela de </t>
    </r>
    <r>
      <rPr>
        <b/>
        <sz val="10"/>
        <color rgb="FF000000"/>
        <rFont val="Arial"/>
        <family val="2"/>
      </rPr>
      <t>batente</t>
    </r>
    <r>
      <rPr>
        <sz val="10"/>
        <color rgb="FF000000"/>
        <rFont val="Arial"/>
        <family val="2"/>
      </rPr>
      <t xml:space="preserve"> em contraplacado, com revestimento lacado a branco mate RAL 9003, com rasgos para guarnições de ajuste e borracha de batente. guarnições em contraplacado de 50*15 com alheta de 10/25mm com acabamento lacado a branco mate, cortada a meia esquadria. Ferragens: (dobradiças, fechaduras e puxadores), batente de chão,  incluindo todos os trabalhos e fornecimentos acessórios ou complementares para a perfeita execução dos trabalhos. De acordo com mapa de vãos.</t>
    </r>
  </si>
  <si>
    <r>
      <t xml:space="preserve">Fornecimento e assentamento de </t>
    </r>
    <r>
      <rPr>
        <b/>
        <sz val="10"/>
        <color rgb="FF000000"/>
        <rFont val="Arial"/>
        <family val="2"/>
      </rPr>
      <t>porta lisa</t>
    </r>
    <r>
      <rPr>
        <sz val="10"/>
        <color rgb="FF000000"/>
        <rFont val="Arial"/>
        <family val="2"/>
      </rPr>
      <t xml:space="preserve">, </t>
    </r>
    <r>
      <rPr>
        <u/>
        <sz val="10"/>
        <color rgb="FF000000"/>
        <rFont val="Arial"/>
        <family val="2"/>
      </rPr>
      <t>opaca</t>
    </r>
    <r>
      <rPr>
        <sz val="10"/>
        <color rgb="FF000000"/>
        <rFont val="Arial"/>
        <family val="2"/>
      </rPr>
      <t xml:space="preserve">, com interiores em alveolar, de 35mm de espessura. Juntas da porta com linhas direitas, com acabamento lacado a cor branco mate RAL 9003. Aduela de </t>
    </r>
    <r>
      <rPr>
        <b/>
        <sz val="10"/>
        <color rgb="FF000000"/>
        <rFont val="Arial"/>
        <family val="2"/>
      </rPr>
      <t>batente</t>
    </r>
    <r>
      <rPr>
        <sz val="10"/>
        <color rgb="FF000000"/>
        <rFont val="Arial"/>
        <family val="2"/>
      </rPr>
      <t xml:space="preserve"> em contraplacado, com revestimento lacado a branco mate RAL 9003, com rasgos para guarnições de ajuste e borracha de batente. guarnições em contraplacado de 50*15 com alheta de 10/25mm com acabamento lacado a branco mate, cortada a meia esquadria. Ferragens: (dobradiças, fechaduras e puxadores), batente de chão, incluindo todos os trabalhos e fornecimentos acessórios ou complementares para a perfeita execução dos trabalhos. De acordo com mapa de vãos.</t>
    </r>
  </si>
  <si>
    <r>
      <t xml:space="preserve">Fornecimento e assentamento de </t>
    </r>
    <r>
      <rPr>
        <b/>
        <sz val="10"/>
        <color rgb="FF000000"/>
        <rFont val="Arial"/>
        <family val="2"/>
      </rPr>
      <t>porta lisa</t>
    </r>
    <r>
      <rPr>
        <sz val="10"/>
        <color rgb="FF000000"/>
        <rFont val="Arial"/>
        <family val="2"/>
      </rPr>
      <t xml:space="preserve">, </t>
    </r>
    <r>
      <rPr>
        <u/>
        <sz val="10"/>
        <color rgb="FF000000"/>
        <rFont val="Arial"/>
        <family val="2"/>
      </rPr>
      <t>com bandeira em vidro simples</t>
    </r>
    <r>
      <rPr>
        <sz val="10"/>
        <color rgb="FF000000"/>
        <rFont val="Arial"/>
        <family val="2"/>
      </rPr>
      <t>, opaca, com interiores em alveolar, de 35mm de espessura. Juntas da porta com linhas direitas, com acabamento lacado a cor branco mate. Aduela de</t>
    </r>
    <r>
      <rPr>
        <b/>
        <sz val="10"/>
        <color rgb="FF000000"/>
        <rFont val="Arial"/>
        <family val="2"/>
      </rPr>
      <t xml:space="preserve"> batente</t>
    </r>
    <r>
      <rPr>
        <sz val="10"/>
        <color rgb="FF000000"/>
        <rFont val="Arial"/>
        <family val="2"/>
      </rPr>
      <t xml:space="preserve"> em contraplacado, com revestimento lacado a branco mate, com rasgos para guarnições de ajuste e borracha de batente. Guarnições em contraplacado de 50*15 com alheta de 10/25mm com acabamento lacado a branco mate, cortada a meia esquadria. Ferragens: (dobradiças, fechaduras e puxadores), batente de chão,  incluindo todos os trabalhos e fornecimentos acessórios ou complementares para a perfeita execução dos trabalhos. De acordo com mapa de vãos.</t>
    </r>
  </si>
  <si>
    <t>ml</t>
  </si>
  <si>
    <t>14.01.01</t>
  </si>
  <si>
    <t>14.01.02</t>
  </si>
  <si>
    <t>14.01.03</t>
  </si>
  <si>
    <t>14.01.04</t>
  </si>
  <si>
    <t>14.01.05</t>
  </si>
  <si>
    <r>
      <rPr>
        <sz val="10"/>
        <color theme="1"/>
        <rFont val="Arial"/>
        <family val="2"/>
      </rPr>
      <t>Fornecimento e aplicação</t>
    </r>
    <r>
      <rPr>
        <sz val="10"/>
        <color theme="1"/>
        <rFont val="Arial1"/>
      </rPr>
      <t xml:space="preserve"> de espelhos tipo "Sanindusa WcKids da cor Amarelo2, com os respetivos acessórios de fixação,  incluindo todos os trabalhos e fornecimento de acessórios complementares para a perfeita execução dos trabalhos. Será contabilizado um espelho por cada lavatório da mesma linha. (sinalizada na planta por “Lav_1”)</t>
    </r>
  </si>
  <si>
    <t>Montagem, construção, desmontagem do estaleiro, incluindo plano de gestão de resíduos, segundo o disposto na legislação em vigor e demais trabalhos acessórios.</t>
  </si>
  <si>
    <t>Trabalho de demolição e remoção de todos os revestimentos e pavimentos do edifício do infantário, área objeto de intervenção, incluindo transporte das mesmas a vazadouro licenciado.</t>
  </si>
  <si>
    <t>8.06.02</t>
  </si>
  <si>
    <t>9.01.22</t>
  </si>
  <si>
    <r>
      <t xml:space="preserve">Fornecimento e execução de rufos em zinco, do </t>
    </r>
    <r>
      <rPr>
        <b/>
        <sz val="10"/>
        <color theme="1"/>
        <rFont val="Arial"/>
        <family val="2"/>
      </rPr>
      <t>edifício infantário/creche</t>
    </r>
    <r>
      <rPr>
        <sz val="10"/>
        <color theme="1"/>
        <rFont val="Arial"/>
        <family val="2"/>
      </rPr>
      <t>, incluindo todos os trabalhos e fornecimento de acessórios complementares para a perfeita execução dos trabalhos.</t>
    </r>
  </si>
  <si>
    <t>vg</t>
  </si>
  <si>
    <t>Trabalho remoção de telha cerâmica da cobertura incluindo limpeza, armazenamento para posterior reaplicação da mesma (prevista no art. 6.01).</t>
  </si>
  <si>
    <t>Fornecimento e aplicação de sistema ETICS com  Poliestireno Expandido com espessura de 80mm nas paredes exteriores do edifício existente com utilização de sistema certificado pela entidade fornecedora dos materiais, do tipo WEBER.THERM ou equivalente, com utilização de todos os materiais e acessórios previsto no sistema. Cor Branca com acabamento a definir pelo Dono de Obra ou Fiscalização.</t>
  </si>
  <si>
    <t>Notas</t>
  </si>
  <si>
    <t>Valor Unitário</t>
  </si>
  <si>
    <t>Valor Total</t>
  </si>
  <si>
    <t>Trabalho de demolição e remoção de vãos exteriores (portas e janelas exteriores) em alumínio ou ferro, de diversas dimensões, respetivos estores e guarnições, incluindo transporte das mesmas a vazadouro licenciado.</t>
  </si>
  <si>
    <t>Trabalho de demolição e remoção de instalações elétricas existentes, iluminação e substituição dos mesmos, nas divisões que sofrem alterações de configuração, incluindo transporte a vazadouro licenciado.</t>
  </si>
  <si>
    <r>
      <t>Fornecimento e assentamento de cabine fenólica dupla (1,20x1,90) com duas porta de abrir para o exterior, constituídas por compacto fenólico de 13 mm, incluindo fixação superior em tubo inox 25mm diâmetro, fechos, puxador, dobradiças, pés, suportes painel (pinças) e suportes de parede em inox da Tupai ou equivalente. Cor a definir,</t>
    </r>
    <r>
      <rPr>
        <sz val="10"/>
        <rFont val="Arial"/>
        <family val="2"/>
      </rPr>
      <t xml:space="preserve"> incluindo todos os trabalhos e fornecimentos acessórios ou complementares para a perfeita execução dos trabalhos. (instalação sanitária do piso 2 do edifício da valência de ATL)</t>
    </r>
  </si>
  <si>
    <t>Fornecimento e montagem de armários fenólicos (sinalizados na planta por AR01, AR02, AR03, AR04, AR05 e AR06), constituídas por compacto fenólico de 13 mm, cor branco, contabilizar no armário AR04 e AR06 incorpora uma banheira de bebé e no armário AR03 e AR05 incorpora um lavatório simples. Incluindo todos os trabalhos e fornecimento de acessórios complementares para a perfeita execução dos trabalhos.</t>
  </si>
  <si>
    <t>JA  02</t>
  </si>
  <si>
    <t>JA  05</t>
  </si>
  <si>
    <t>JA  09</t>
  </si>
  <si>
    <t>JA  10</t>
  </si>
  <si>
    <t>JA  12</t>
  </si>
  <si>
    <t>JA  16</t>
  </si>
  <si>
    <t>JA  19</t>
  </si>
  <si>
    <t>JA  21</t>
  </si>
  <si>
    <t>JA  22</t>
  </si>
  <si>
    <t>JA  23</t>
  </si>
  <si>
    <t>JA  25</t>
  </si>
  <si>
    <t>JA  27</t>
  </si>
  <si>
    <t>JA  28</t>
  </si>
  <si>
    <t>JA  29</t>
  </si>
  <si>
    <t>JA  32</t>
  </si>
  <si>
    <t>JA  35</t>
  </si>
  <si>
    <t>JA  38</t>
  </si>
  <si>
    <t>JA  39</t>
  </si>
  <si>
    <t>JA  42</t>
  </si>
  <si>
    <t>JA  43</t>
  </si>
  <si>
    <t>JA  44</t>
  </si>
  <si>
    <t>JA  45</t>
  </si>
  <si>
    <t>Vãos exteriores</t>
  </si>
  <si>
    <t>4.01.01</t>
  </si>
  <si>
    <t>4.01.02</t>
  </si>
  <si>
    <t>Vãos interiores</t>
  </si>
  <si>
    <t>JA  08</t>
  </si>
  <si>
    <t>JA  13</t>
  </si>
  <si>
    <t>JA  14</t>
  </si>
  <si>
    <t>JA  15</t>
  </si>
  <si>
    <t>JA  17</t>
  </si>
  <si>
    <t>JA  18</t>
  </si>
  <si>
    <t>JA  20</t>
  </si>
  <si>
    <t>JA  26</t>
  </si>
  <si>
    <t>JA  40</t>
  </si>
  <si>
    <t>INFRAESTRUTURAS ELÉCTRICAS</t>
  </si>
  <si>
    <t>ILUMINAÇÃO NORMAL</t>
  </si>
  <si>
    <t>Aparelhos:</t>
  </si>
  <si>
    <t>UN</t>
  </si>
  <si>
    <t>Aparelhagem de comando:</t>
  </si>
  <si>
    <t>Interruptor simples de encastrar</t>
  </si>
  <si>
    <t>Botão de pressão de encastrar</t>
  </si>
  <si>
    <t>Cabos:</t>
  </si>
  <si>
    <t>Cabo H1XV-U3G1,5</t>
  </si>
  <si>
    <t>Cabo H1XV-U5G1,5</t>
  </si>
  <si>
    <t>Cabo H1XV-U2x1,5</t>
  </si>
  <si>
    <t>Tubos:</t>
  </si>
  <si>
    <t>ERM 20</t>
  </si>
  <si>
    <t>ERM 25</t>
  </si>
  <si>
    <t>ILUMINAÇÃO DE SEGURANÇA</t>
  </si>
  <si>
    <t>TOMADAS DE USOS GERAIS</t>
  </si>
  <si>
    <t>Tomadas monofásicas, tipo schuko</t>
  </si>
  <si>
    <t>Canalizações:</t>
  </si>
  <si>
    <t>Cabo H1XV-U3G2,5</t>
  </si>
  <si>
    <t>ERM 32</t>
  </si>
  <si>
    <t>QUADROS ELÉCTRICOS</t>
  </si>
  <si>
    <t>Intervenção no Quadro de Entrada</t>
  </si>
  <si>
    <t>VG</t>
  </si>
  <si>
    <t>Intervenção no Quadro Parcial Existente</t>
  </si>
  <si>
    <t>CAMINHOS DE CABOS / CALHAS METÁLICAS/CALHAS TÉCNICAS</t>
  </si>
  <si>
    <t>Calha PVC 155x50, Incluindo todos os acessórios para o seu bom funcionamento</t>
  </si>
  <si>
    <t>Calha PVC 100x50, Incluindo todos os acessórios para o seu bom funcionamento</t>
  </si>
  <si>
    <t>Calha PVC 60x40, Incluindo todos os acessórios para o seu bom funcionamento</t>
  </si>
  <si>
    <t>ALIMENTAÇÃO A MÁQUINAS/ EQUIPAMENTOS</t>
  </si>
  <si>
    <t>Cabo H1XV-R5G16</t>
  </si>
  <si>
    <t>REDE DE TERRAS</t>
  </si>
  <si>
    <t>3,00</t>
  </si>
  <si>
    <t>1,00</t>
  </si>
  <si>
    <t>2,00</t>
  </si>
  <si>
    <t>4,00</t>
  </si>
  <si>
    <t>9,00</t>
  </si>
  <si>
    <t>10,00</t>
  </si>
  <si>
    <t>DIVERSOS</t>
  </si>
  <si>
    <t>REDE DE ABASTECIMENTO DE ÁGUA</t>
  </si>
  <si>
    <t>Fornecimento e assentamento de tubagem inox para água fria, com isolamento de 20mm, incluindo abertura e tapamento de roços ou à vista e demais acessórios ao seu bom funcionamento. Alternativa pode ser multicamada.</t>
  </si>
  <si>
    <t>diâmetro 25</t>
  </si>
  <si>
    <t>m</t>
  </si>
  <si>
    <t>diâmetro 20</t>
  </si>
  <si>
    <t>diâmetro 16</t>
  </si>
  <si>
    <t>Fornecimento e assentamento de tubagem inox para água quente, com isolamento de 20mm, incluindo abertura e tapamento de roços ou à vista e demais acessórios ao seu bom funcionamento. Alternativa multicamada.</t>
  </si>
  <si>
    <t>Fornecimento e assentamento de tubagem inox para retorno de água quente, com isolamento de 20mm, incluindo abertura e tapamento de roços ou à vista e demais acessórios ao seu bom funcionamento. Alternativa multicamada.</t>
  </si>
  <si>
    <t xml:space="preserve">Fornecimento e assentamento de tubagem PEX, incluindo abertura e tapamento de roços ou à vista e demais acessórios ao seu bom funcionamento. </t>
  </si>
  <si>
    <t>REDE DE ESGOTOS</t>
  </si>
  <si>
    <t>40mm</t>
  </si>
  <si>
    <t>50mm</t>
  </si>
  <si>
    <t>75mm</t>
  </si>
  <si>
    <t>90mm</t>
  </si>
  <si>
    <t>110mm</t>
  </si>
  <si>
    <t>CAP.16 – INSTALAÇÕES DE CANALIZAÇÃO</t>
  </si>
  <si>
    <t>16.1</t>
  </si>
  <si>
    <t>16.1.1</t>
  </si>
  <si>
    <t>16.1.1.1</t>
  </si>
  <si>
    <t>16.1.1.2</t>
  </si>
  <si>
    <t>16.1.1.3</t>
  </si>
  <si>
    <t>16.1.2</t>
  </si>
  <si>
    <t>16.1.2.1</t>
  </si>
  <si>
    <t>16.1.2.2</t>
  </si>
  <si>
    <t>16.1.2.3</t>
  </si>
  <si>
    <t>16.1.3</t>
  </si>
  <si>
    <t>16.1.3.1</t>
  </si>
  <si>
    <t>16.1.4</t>
  </si>
  <si>
    <t>16.1.4.1</t>
  </si>
  <si>
    <t>16.1.5</t>
  </si>
  <si>
    <t>16.1.6</t>
  </si>
  <si>
    <t>16.1.7</t>
  </si>
  <si>
    <t>16.2</t>
  </si>
  <si>
    <t>16.2.1</t>
  </si>
  <si>
    <t>16.2.1.1</t>
  </si>
  <si>
    <t>16.2.1.2</t>
  </si>
  <si>
    <t>16.2.1.3</t>
  </si>
  <si>
    <t>16.2.1.4</t>
  </si>
  <si>
    <t>16.2.1.5</t>
  </si>
  <si>
    <t>16.2.2</t>
  </si>
  <si>
    <t>16.2.3</t>
  </si>
  <si>
    <t>16.2.4</t>
  </si>
  <si>
    <t>16.2.4.1</t>
  </si>
  <si>
    <t>16.2.4.2</t>
  </si>
  <si>
    <t>15.1</t>
  </si>
  <si>
    <t>16.3</t>
  </si>
  <si>
    <t>16.3.1</t>
  </si>
  <si>
    <t xml:space="preserve">Fornecimento e execução  de  caixas  de  visita, quadradas,   pré-fabricada  com  tampa  em ferro fundido B125 no interior e exterior do edifício.      </t>
  </si>
  <si>
    <t>Apoio de construção civil para abertura e tapamento de roços (sempre que necessário), fixações, desconstruções, negativos, selagens ou outros trabalhos de apoio à execução dos trabalhos deste especialidade</t>
  </si>
  <si>
    <t>Fornecimento e aplicação de divisórias interiores com o sistema w115 da knauf ou equivalente composto por perfis de aço galvanizado com afastamento máximo de 0,50cm com a seguinte composição:
Duas placas de gesso cartonado 13mm de cada lado.
Duas estruturas em montante de 48mm não encostadas entre si.
Duas placas de lã de rocha de alta densidade 40mm (70kg/m3)
Incluindo perfis de proteção e reforço das arestas e topos, reforço de juntas com banda adesiva, barramento, lixagem e todos os demais trabalhos necessários para pintura.
A aplicar nas zonas de novas áreas de parede conforme definido nos desenhos 7 e 8 - Amarelos e Vermelhos</t>
  </si>
  <si>
    <t>Trabalho de  remoção de todas as cantarias (de várias dimensões de acordo com o mapa de vãos e quantidades do capítulo 4) afetas aos vãos a substituir, incluindo transporte a vazadouro licenciado.</t>
  </si>
  <si>
    <t>CAP.3 – DEMOLIÇÕES | REMOÇÕES | CONSTRUÇÕES</t>
  </si>
  <si>
    <t>3.13</t>
  </si>
  <si>
    <t>Fornecimento e aplicação de pintura de parede e tetos, com tinta de base vinílica mate do VinylREP série 019 da robbialac, ou equivalente, nas demãos necessárias (mínimo 3 demãos), incluindo a total preparação da superfície (reparações e nivelamentos das superfícies com barramento com massas do tipo Aguaplast da robbialac, ou equivalente, remoção de tinta antiga que se encontre em desagregação, desengorduramento e lixagens), primário fixador do tipo hidro-armadura fixador NG ref. 020-0206 da robbialac, ou equivalente, e todos os materiais, remates e trabalhos necessários em cor a definir pelo Dono de Obra ou Fiscalização, tudo aplicado conforme indicado nas Especificações Técnicas do fabricante das tintas.</t>
  </si>
  <si>
    <t>Aplicação de placas em espuma rígida de poliestireno extrudido (XPS do tipo DANOPREN TL-P ou equivalente) com espessura de 8cm para isolamento térmico de cobertura inclinada,  colocado na face superior da laje, recobrindo-a completamente. As placas terão superfície ranhurada, incluindo todos os acessórios para aplicação e fixação e todos os trabalhos necessários
Medição em projeção horizontal</t>
  </si>
  <si>
    <r>
      <t>Fornecimento e aplicação da cobertura,</t>
    </r>
    <r>
      <rPr>
        <b/>
        <sz val="10"/>
        <color theme="1"/>
        <rFont val="Arial"/>
        <family val="2"/>
      </rPr>
      <t xml:space="preserve"> do edifício do infantário/creche</t>
    </r>
    <r>
      <rPr>
        <sz val="10"/>
        <color theme="1"/>
        <rFont val="Arial"/>
        <family val="2"/>
      </rPr>
      <t>, constituída por telha marselha (existente a repor), telha de encaixe, sendo portanto, incluindo fornecimento e aplicação de subtelha e ripado com espaçamento já definido. Será para cumprir o alinhamento longitudinal (vertical) e transversal das fiadas. Incluindo todos os trabalhos e fornecimento de acessórios complementares para a perfeita execução dos trabalhos. 
Em caso de existirem telhas danificadas (até 15%) a sua substituição terá de ser assegurada. 
Medição em projeção horizontal</t>
    </r>
  </si>
  <si>
    <t>7.05</t>
  </si>
  <si>
    <t>Perfil de transição de pavimentos entre vinílico e cerâmico</t>
  </si>
  <si>
    <t>Fornecimento e assentamento de vinílico tipo "Forbo, linha Surestep Star, cor snow" ref: 176082,  nas paredes da área de intervenção, em rolo com juntas soldadas, com altura de 1m em todo o perímetro das divisões, remate ao pavimento em meia cana e remate superior em barra de inox (2cm de largura), cores a definir, incluindo todos os trabalhos e fornecimentos acessórios ou complementares para a perfeita execução dos trabalhos incluindo a total preparação da superfície (reparações e nivelamentos das superfícies com barramento com massas do tipo Aguaplast da robbialac, ou equivalente, remoção de tinta antiga que se encontre em desagregação, desengorduramento e lixagens).</t>
  </si>
  <si>
    <t>Fornecimento e assentamento de porta lisa opaca, de correr pelo exterior, com sanefa em madeira com o mesmo acabamento da porta, com interiores em alveolar, de 35mm de espessura. Juntas da porta com linhas direitas, com acabamento lacado a cor branco mate. Com revestimento lacado a branco mate.
Ferragens: (dobradiças, fechaduras e puxadores), batente de chão,  incluindo todos os trabalhos e fornecimentos acessórios ou complementares para a perfeita execução dos trabalhos. De acordo com mapa de vãos.</t>
  </si>
  <si>
    <t>8.05</t>
  </si>
  <si>
    <t>8.05.01</t>
  </si>
  <si>
    <t>8.05.02</t>
  </si>
  <si>
    <t>Fornecimento e montagem de acessórios para sanitários tipo Dispenser, tais como, dispensador de toalha em papel + doseador de sabão liquido ao lado de cada lavatório, assim como porta rolo de papel higiénico + porta piaçava ao lado de cada sanita, cesto de papéis em aço inox incluindo todos os trabalhos e fornecimento de acessórios complementares para a perfeita execução dos trabalhos.
Inclui todas as instalações sanitárias intervencionas e lavatório/banheira dos armários</t>
  </si>
  <si>
    <t>CAP.10 – PINTURAS</t>
  </si>
  <si>
    <t>Fornecimento e colocação de loiças sanitárias em cerâmica vitrificada, de cor branca, incluindo transporte, descarga, tanques, fixações e ligações, válvulas, sifões, selagens e todos os materiais, incluindo todos os trabalhos e fornecimento de acessórios complementares para a perfeita execução dos trabalhos.</t>
  </si>
  <si>
    <t>Trabalho de demolição e remoção de portas interiores em madeira, de várias dimensões, respetivos acessórios e guarnições de acordo com o projeto, incluindo transporte das mesmas a vazadouro licenciado.</t>
  </si>
  <si>
    <t>Trabalho de demolição e remoção de janelas interiores em madeira, de várias dimensões, respetivos acessórios e guarnições de acordo com o projeto, incluindo transporte das mesmas a vazadouro licenciado.</t>
  </si>
  <si>
    <t>Trabalho de remoção, armazenamento (em local seco e seguro) e posterior reaplicação de todos os equipamentos mobiliários presentes na zona de intervenção, como por exemplo, armários, mesas, cadeiras, berços, equipamentos de apoio ao infantário entre outros,  incluindo todos os trabalhos e fornecimento de acessórios complementares para a perfeita execução dos trabalhos.</t>
  </si>
  <si>
    <t>Fornecimento e aplicação de divisórias interiores com as mesmas especificações do art1go anterior) a aplicar em zonas de instalações sanitárias em que a divisória deverá ser executada com placa de placa cimentícia do tipo knauf aquapanel indoor ou equivalente.
Incluindo perfis de proteção e reforço das arestas e topos, reforço de juntas com banda adesiva, barramento, lixagem e todos os demais trabalhos necessários para pintura.
A aplicar nas zonas de novas áreas de parede conforme definido nos desenhos 7 e 8 - Amarelos e Vermelhos</t>
  </si>
  <si>
    <t>Fornecimento e aplicação de impermeabilização cimentícia do tipo "Mapelastic" ou equivalente, com armadura de fibra de vidro (a aplicar em zonas húmidas - duches ou banheiras) em áreas a definir pela fiscalização ou Dono de Obra</t>
  </si>
  <si>
    <t>Fornecimento e aplicação de todas as cantarias dos vãos de janelas exteriores  e interiores afetos a intervenção, em cantaria de granito de 30mm em acabamento a definir pelo Dono de Obra ou Fiscalização. Cantarias exteriores compostas por duas peças (interior + exterior com pingadeira) com corte térmico de 10mm preenchido com XPS. Cantarias interiores compostas por peça única.
Incluindo cimento cola do tipo Weber XL, betume e todos os trabalhos e fornecimento de acessórios complementares para a perfeita execução dos trabalhos.</t>
  </si>
  <si>
    <t>Fornecimento e assentamento de pavimento vinílico "Forbo, linha Surestep Star, cor snow" em rolo com juntas soldadas, remate à parede em meia cana (rodapé rígido em meia-cana com perfil de acabamento, especialmente concebido para uma melhor estanquicidade - E3); cor branco, com uma altura de 10cm  para utilização de revestimentos Vinílicos., cores a definir, incluindo todos os trabalhos e fornecimentos acessórios ou complementares para a perfeita execução dos trabalhos incluindo total preparação da superfície para aplicação, autonivelante de regularização (15mm), colas e demais trabalhos indispensáveis à perfeita execução dos trabalhos</t>
  </si>
  <si>
    <r>
      <t xml:space="preserve">Lavatório 43 com furos, tipo WC Kids, </t>
    </r>
    <r>
      <rPr>
        <sz val="10"/>
        <color theme="1"/>
        <rFont val="Arial"/>
        <family val="2"/>
      </rPr>
      <t>Sanindusa</t>
    </r>
    <r>
      <rPr>
        <sz val="10"/>
        <color theme="1"/>
        <rFont val="Arial1"/>
      </rPr>
      <t>,  incluindo todos os trabalhos e fornecimento de acessórios complementares para a perfeita execução dos trabalhos. (REF:125310) (sinalizada na planta por "Lav_01")</t>
    </r>
  </si>
  <si>
    <r>
      <t xml:space="preserve">Lavatório de aplicação na parede com furo para torneira, tipo NOVELDA PLUS 50x45, </t>
    </r>
    <r>
      <rPr>
        <sz val="10"/>
        <color theme="1"/>
        <rFont val="Arial"/>
        <family val="2"/>
      </rPr>
      <t>Sanindusa á cor</t>
    </r>
    <r>
      <rPr>
        <sz val="10"/>
        <color theme="1"/>
        <rFont val="Arial1"/>
      </rPr>
      <t xml:space="preserve"> Branco,  incluindo todos os trabalhos e fornecimento de acessórios complementares para a perfeita execução dos trabalhos. (sinalizada na planta por "Lav_02")</t>
    </r>
  </si>
  <si>
    <r>
      <t xml:space="preserve">Lavatório de canto, tipo New WCcare, </t>
    </r>
    <r>
      <rPr>
        <sz val="10"/>
        <color theme="1"/>
        <rFont val="Arial"/>
        <family val="2"/>
      </rPr>
      <t>Sanindusa á cor</t>
    </r>
    <r>
      <rPr>
        <sz val="10"/>
        <color theme="1"/>
        <rFont val="Arial1"/>
      </rPr>
      <t xml:space="preserve"> Branco,  incluindo todos os trabalhos e fornecimento de acessórios complementares para a perfeita execução dos trabalhos. (sinalizada na planta por "Lav_03")</t>
    </r>
  </si>
  <si>
    <t>Caixa para ligação, embebida</t>
  </si>
  <si>
    <t>Sistema  de  terra  incluindo  Elétrodos  em  piquet  2m   ø14,2mm  em  aço  cobreado  de  250µm  e respetivos cabos e acessórios de ligações para o seu bom funcionamento (valor inferior a 10ohms).</t>
  </si>
  <si>
    <t>Fornecimento e assentamento de caixas coletoras completas, incluindo coletores, tampões, fixações, tampa e todos os demais acessórios ao seu bom funcionamento.</t>
  </si>
  <si>
    <t>Fornecimento e assentamento de bomba de retorno de água quente, incluindo botoneiras, ligações elétricas, fixações e todos os demais acessórios ao seu bom funcionamento.</t>
  </si>
  <si>
    <t>Fornecimento e assentamento de caudalímetros de retorno de água quente, incluindo botoneiras, ligações elétricas, fixações e todos os demais acessórios ao seu bom funcionamento.</t>
  </si>
  <si>
    <t xml:space="preserve">Fornecimento e execução   de   tubagem   da   rede   de  esgotos domésticos  no interior e exterior do edifício em  tubo  e acessórios de PVC liso SN4 até d125 inclusive e SN8 a partir de d125, incluindo abertura e tapamento de roços ou valas ou suspensões e inspeção vídeo. </t>
  </si>
  <si>
    <t xml:space="preserve">Fornecimento e execução  de  ralos de pavimento sifonados diâmetro 50mm.      </t>
  </si>
  <si>
    <t>CAP.17 – INSTALAÇÕES DE AVAC</t>
  </si>
  <si>
    <t>Caixote do lixo, serieLuxe, Ref. 4152211 , Código EAN. 5604815804492 da sanindusa</t>
  </si>
  <si>
    <r>
      <t xml:space="preserve">Fornecimento e assentamento de revestimento cerâmico 20x20cm cor branco mate,da serie LISO, ref.: 001, marca Ceragni,  nas despensas, no espaço de parede entre móveis nas copas de leite e sala de mudas de fraldas, e instalações sanitárias salvaguardando  que nas instalações sanitárias infantis e muda fraldas, existirá um jogo de revestimento cerâmico 20x20cm, decor  amarelo, ref.06, da serie DINO, da marca Ceragni, com pormenorização entregue em fase de obra,  incluindo betonilha, reboco, cimento cola, betume, cortes, remates, refechamento de juntas e todos os trabalhos e fornecimentos acessórios ou complementares </t>
    </r>
    <r>
      <rPr>
        <sz val="10"/>
        <rFont val="Arial"/>
        <family val="2"/>
      </rPr>
      <t>para a perfeita execução dos trabalhos</t>
    </r>
    <r>
      <rPr>
        <sz val="10"/>
        <rFont val="Arial1"/>
      </rPr>
      <t>. Inclui a reparação dos suportes existentes para aplicação dos cerâmicos de modo a obter um perfeito acabamento</t>
    </r>
  </si>
  <si>
    <t>Fornecimento e aplicação de um perfil de madeira com 2cm de espessura e 15 de altura em madeira/mdf lacada a branco mate RAL 9003, lacado à cor das portas interiores, para remate de transição do vinílico aplicado nas paredes com a superfície pintada, incluindo todos os trabalhos e fornecimentos acessórios ou complementares para a perfeita execução dos trabalhos. De acordo com mapa de vãos.</t>
  </si>
  <si>
    <t>9.01.01</t>
  </si>
  <si>
    <t>9.01.02</t>
  </si>
  <si>
    <t>9.01.03</t>
  </si>
  <si>
    <t>9.01.04</t>
  </si>
  <si>
    <t>9.01.05</t>
  </si>
  <si>
    <t>9.01.06</t>
  </si>
  <si>
    <t>9.01.07</t>
  </si>
  <si>
    <t>9.01.08</t>
  </si>
  <si>
    <t>9.01.09</t>
  </si>
  <si>
    <t>9.01.10</t>
  </si>
  <si>
    <t>9.01.11</t>
  </si>
  <si>
    <t>9.01.12</t>
  </si>
  <si>
    <t>9.01.13</t>
  </si>
  <si>
    <t>9.01.14</t>
  </si>
  <si>
    <t>9.01.15</t>
  </si>
  <si>
    <t>9.01.16</t>
  </si>
  <si>
    <t>9.01.17</t>
  </si>
  <si>
    <t>9.01.18</t>
  </si>
  <si>
    <t>9.01.19</t>
  </si>
  <si>
    <t>9.01.20</t>
  </si>
  <si>
    <t>9.02.01</t>
  </si>
  <si>
    <t>9.02.02</t>
  </si>
  <si>
    <t>9.02.03</t>
  </si>
  <si>
    <t>9.02.04</t>
  </si>
  <si>
    <t>9.02.05</t>
  </si>
  <si>
    <t>9.02.06</t>
  </si>
  <si>
    <t>9.02.07</t>
  </si>
  <si>
    <t>9.02.08</t>
  </si>
  <si>
    <t>9.02.09</t>
  </si>
  <si>
    <t>9.02.10</t>
  </si>
  <si>
    <t>9.02.11</t>
  </si>
  <si>
    <t>Sanita infantil simples, tipo " Sanindusa linha WcKids DC cor Branco, incluindo tampo  de sanita (artigo 10.1.14) e saboneteira  da mesma linha WcKids, ambos da cor Amarelo. (sinalizada na planta por “SA_2”)</t>
  </si>
  <si>
    <t>Porta-piaçaba com vassoura, serie Luxe , código 41509 da Sanindusa</t>
  </si>
  <si>
    <t>Dispensador de papel higiénico Luxe anti-vandalismo Ref. 4154411 Código EAN. 5604815899931 da sanindusa,  incluindo fixação e todos os acessórios necessários</t>
  </si>
  <si>
    <t>Porta rolo de papel higiénico WcKids Ref. 4251012, Código EAN. 5604815898521 , cor amarelo,  da Sanindusa,  incluindo fixação e todos os acessórios necessários (IS's crianças)</t>
  </si>
  <si>
    <t>Porta-piaçaba WcKids suspenso, Ref. 4252112, Código EAN. 5604815898507, cor amarelo,  da Sanindusa, incluindo fixação e todos os acessórios necessários  (IS's crianças)</t>
  </si>
  <si>
    <t>Fornecimento e montagem da sinalética impressa a cores em PVC com aplicação de Bi-Adesivo (2mm) para colocação em portas ou paredes, cor e modelo a validar pelo dono de obra ou fiscalização para identificação de todas as divisões, com pormenorização entregue em fase de obra, incluindo todos os trabalhos e fornecimento de acessórios complementares para a perfeita execução dos trabalhos.</t>
  </si>
  <si>
    <t>Substituição das lâmpadas em todas as luminárias existentes (e que serão mantidas) e que não são representadas nas peças desenhadas do projeto elétrico (fl 2/8) ou cujas luminárias  não estão referidas noutras posiçoes, por lâmpadas LED nas potências adequadas, transporte a vazadouro licenciado das substituidas e nas seguintes quantidades:</t>
  </si>
  <si>
    <t>Lampadas em plafoniers de 36W por LED 12W</t>
  </si>
  <si>
    <t>Lampadas em candeeiros de rua c/ vapor mercúrio 125W por LED 12W</t>
  </si>
  <si>
    <t>Lampadas em projetores 2x18W por LED 2x10W</t>
  </si>
  <si>
    <t>Lampadas em luminarias de 4x18W para LED 9W</t>
  </si>
  <si>
    <t>Lampadas em luminarias de 2x36W  para LED 18W</t>
  </si>
  <si>
    <t>Lampadas em luminarias de 1x18W  para LED 9W</t>
  </si>
  <si>
    <t>Lampadas em luminarias de 1x36W  para LED 18W</t>
  </si>
  <si>
    <t>Lampadas em luminarias de 2x58W para LED 22W</t>
  </si>
  <si>
    <t xml:space="preserve">Detetor de movimento/presença, tipo DM1 (a instalar em mais 6 I.S.e apoio e nos 3  corredores, além dos referidas nas peças desenhadas, fl 2/8 proj eletrico), montagem saliente modelo EE804A da Hager equivalente </t>
  </si>
  <si>
    <t>Detetor de movimento/presença, tipo DM2, PD2N-M-DACO DALI-2 da BEG/luxomat ou equivalente. Instalar em mais 4 salas de atividade e em 1 refeitório além dos representados  nas peças desenhadas, fl 2/8 proj eletrico.</t>
  </si>
  <si>
    <t>Detetor de movimento/presença, montagem saliente, tipo DM3, modelo PD2-M-1C-SM da BEG/luxomat ou equivalente. Instalar em mais 2 salas de atividade e em 1 refeitório além dos representados  nas peças desenhadas, fl 2/8 proj eletrico.</t>
  </si>
  <si>
    <t>Fornecimento e montagem de painéis solares fotovoltaicos com cerca de 12,45 Kw de potência instalada, com 30 painéis de 0,415Kw, bateria com capacidade de 10kWh, para produção de energia elétrica para autoconsumo, incluindo suportes e fixações, inversor Huawei ou equivalente, sistema de monitorização e controlo incluindo todos os trabalhos e fornecimento de acessórios complementares para a perfeita execução dos trabalhos e respetivo licenciamento da UPAC na DGGE e restantes e entidades envolvidas.</t>
  </si>
  <si>
    <t>14.04.01</t>
  </si>
  <si>
    <t>14.04.02</t>
  </si>
  <si>
    <t>Tipo A1 armadura saliente 50X75mm LED 23W 4000K 170cm PRISM.UGR19
BRANCO DALI da S Lighting ou equivalente</t>
  </si>
  <si>
    <t>Tipo A2 armadura saliente 50X75mm LED 28W 4000K 198cm PRISM.UGR19
BRANCO  DALI da S Lighting ou equivalente. Instalação no refeitório, além  dos referidas nas peças desenhadas, fl 2/8 proj eletrico),</t>
  </si>
  <si>
    <t>Tipo A3 armadura saliente 50X75mm LED 64W 3000K 282cm PRISM.UGR19
BRANCO da S Lighting ou equivalente</t>
  </si>
  <si>
    <t>Tipo A4 PLAFONIER RED.LED 15W 3CCT IP65 da Slighting ou equivalente ref 105ESL9716CCT</t>
  </si>
  <si>
    <t>Tipo A5 armadura saliente  50X75mm LED 33W 3000K 142cm OPAL BRANCO
DALI da S Lighting ou equivalente</t>
  </si>
  <si>
    <t>Tipo A7 armadura saliente 50X75mm LED 33W 4000K 142cm PRISM.UGR19
BRANCO  DALI da S Lighting ou equivalente</t>
  </si>
  <si>
    <t>Tipo A8  PLAFONIER RED.LED 20W 3CCT IP65 da Slighting ou equivalente ref 105ESL9720CCT</t>
  </si>
  <si>
    <t>Tipo A9 armadura saliente50X75mm LED 23W 4000K 170cm PRISM.UGR19
BRANCO  DALI da S Lighting ou equivalente</t>
  </si>
  <si>
    <t>Tipo A10 armadura saliente 50X75mm LED 28W 4000K 198cm PRISM.UGR19
BRANCO  DALI da S Lighting ou equivalente</t>
  </si>
  <si>
    <t>Tipo A11 armadura saliente50X75mm LED 30W 4000K 225cm PRISM.UGR19
BRANCO  DALI da S Lighting ou equivalente. Instalação em mais 4 salas de atividade, além  dos referidas nas peças desenhadas, fl 2/8 proj eletrico),</t>
  </si>
  <si>
    <t>Tipo A12 PLAFONIER RED.LED 30W 3CCT IP65 ref ESL9730CCT da Slighting ou equivalente</t>
  </si>
  <si>
    <t>Tipo A13 PLAFONIER RED.LED 20W 3CCT IP65 ref 105ESL9720CCT da Slighting ou equivalente</t>
  </si>
  <si>
    <t>Tipo A14 PLAFONIER RED.LED 15W 3CCT IP65 ref 105ESL9716CCT da Slighting ou equivalente</t>
  </si>
  <si>
    <t>Tipo A15  PLAFONIER RED.LED 15W 3CCT IP65 ref 105ESL9716CCT da Slighting ou equivalente</t>
  </si>
  <si>
    <t>Tipo A16  PLAFONIER RED.LED 15W 3CCT IP65 ref 105ESL9716CCT da Slighting ou equivalente</t>
  </si>
  <si>
    <t>Tipo A17  PLAFONIER RED.LED 15W 3CCT IP65 ref 105ESL9716CCT da Slighting ou equivalente</t>
  </si>
  <si>
    <t>Tipo A18 ARM.SAL. 50X75mm LED 40W 4000K 170cm OPAL BRANCO da Slighting ou equivalente</t>
  </si>
  <si>
    <t>Tipo A19  PLAFONIER RED.LED 15W 3CCT IP65 ref 105ESL9716CCT da Slighting ou equivalente</t>
  </si>
  <si>
    <t>Sistema de aquecimento central e de águas sanitárias</t>
  </si>
  <si>
    <t>Execução de todos os trabalhos e fornecimento dos materiais necessários à desmontagem das caldeiras a gás de aquecimento central e de águas sanitárias, para a sua substituição por bomas de calor, de acordo com as normas legais incluindo desativação da canalização de gás existente e transporte dos mesmos a vazadouro licenciado ou local a indicar pelo Dono da Obra.</t>
  </si>
  <si>
    <t>Fornecimento e montagem do sistema de aquecimento por bomba de calor que inclui um chiller reversível, quente e frio, modelo EWYT115B-XS, trifásico da marca Daikin ou equivalente, com produção até 60ºC em aquecimento, e sua ligação à rede de aquecimento existente, incluindo:</t>
  </si>
  <si>
    <t>Chiller modelo EWYT115B-XSA1000 da Daikin ou equivalente</t>
  </si>
  <si>
    <t>ACESSÓRIOS CHILLER (FILTRO ÁGUA/BOMBA CENTRÍFUGA/COMANDO)</t>
  </si>
  <si>
    <t>Tubagem PPR 40 c/isolamento entre chiller e entrada ao depósito de inércia</t>
  </si>
  <si>
    <t>Depósito de inércia 800Lt simples</t>
  </si>
  <si>
    <t>Cabo elétrico XV5G35 c/ tubo e proteção no QE</t>
  </si>
  <si>
    <t>Cabo de comando</t>
  </si>
  <si>
    <t>Acessórios diversos</t>
  </si>
  <si>
    <t>cj</t>
  </si>
  <si>
    <t>Fornecimento e montagem do sistema de aquecimento de águas sanitáriascom bomba de calor  monobloco de 300Lt com serpentina solar  marca Daikin Altherma ou equivalente e sua ligação à rede de aquecimento existente, incluindo:</t>
  </si>
  <si>
    <t>Bomba de calor EKHHE260PCV3</t>
  </si>
  <si>
    <t xml:space="preserve">Adaptação ao coletor de água </t>
  </si>
  <si>
    <t>Acessórios necessários</t>
  </si>
  <si>
    <t>Climatização com substituição dos radiadores por ventiloconvetores</t>
  </si>
  <si>
    <t>Desmontagem de todos os aquecedores a água existentes na área a remodelar e sua substituição por ventiloconvetores marca Riello ou equivalente. O sistema será divido por 3 circuitos de ventiloconvectores a terminar numa caixa coletora, e desta caixa a ligar à fonte de aquecimento/arrefecimento. Inclui substituição das canalizações de água existentes e fornecimento de novas. Inclui o seguinte equipamento e acessórios:</t>
  </si>
  <si>
    <t>Sala de atividades de jardim 4 anos</t>
  </si>
  <si>
    <t>Ventiloconvetor  tipo ou equivalente DESIGN INVERTER 21B</t>
  </si>
  <si>
    <t>Ventiloconvetor  tipo ou equivalente DESIGN INVERTER 33B</t>
  </si>
  <si>
    <t>Sala de atividades de jardim 3 anos</t>
  </si>
  <si>
    <t>Dormitório Bebés - Ventiloconvetor  tipo ou equivalente DESIGN INVERTER 21B</t>
  </si>
  <si>
    <t>Sala atividades Bebé - Ventiloconvetor  tipo ou equivalente DESIGN INVERTER 33B</t>
  </si>
  <si>
    <t>Corredor - Ventiloconvetor  tipo ou equivalente DESIGN INVERTER 33B</t>
  </si>
  <si>
    <t>Sala de pessoal - Ventiloconvetor  tipo ou equivalente DESIGN INVERTER 11B</t>
  </si>
  <si>
    <t>Vestiário - Ventiloconvetor  tipo ou equivalente DESIGN INVERTER 11B</t>
  </si>
  <si>
    <t>Refeitório - Ventiloconvetor  tipo ou equivalente DESIGN INVERTER 46B</t>
  </si>
  <si>
    <t>Hall de entrada - Ventiloconvetor  tipo ou equivalente DESIGN INVERTER 21B</t>
  </si>
  <si>
    <t>Corredor -Ventiloconvetor  tipo ou equivalente DESIGN INVERTER 40B</t>
  </si>
  <si>
    <t>Corredor - Ventiloconvetor  tipo ou equivalente DESIGN INVERTER 11B</t>
  </si>
  <si>
    <t>Sala de mudas 1 - Ventiloconvetor  tipo ou equivalente DESIGN INVERTER 11B</t>
  </si>
  <si>
    <t>Sala de mudas 2 - Ventiloconvetor  tipo ou equivalente DESIGN INVERTER 11B</t>
  </si>
  <si>
    <t>Sala de médios aquisição da marcha -Ventiloconvetor  tipo ou equivalente DESIGN INVERTER 40B</t>
  </si>
  <si>
    <t>Sala de atividade Bebés (5 a 12 meses) -Ventiloconvetor  tipo ou equivalente DESIGN INVERTER 33B</t>
  </si>
  <si>
    <t>Gabinete técnico -Ventiloconvetor  tipo ou equivalente DESIGN INVERTER 11B</t>
  </si>
  <si>
    <t>Gabinete Direção -Ventiloconvetor  tipo ou equivalente DESIGN INVERTER 21B</t>
  </si>
  <si>
    <t>Cozinha- Ventiloconvetor  tipo ou equivalente DESIGN INVERTER 40B</t>
  </si>
  <si>
    <t>Sala atividades Bebé - Ventiloconvetor  tipo ou equivalente DESIGN INVERTER 21B</t>
  </si>
  <si>
    <t>Sala de mudas 3 - Ventiloconvetor  tipo ou equivalente DESIGN INVERTER 11B</t>
  </si>
  <si>
    <t>Acessórios e canalizações</t>
  </si>
  <si>
    <t>Tubagem multicamada 32 c/ isolamento</t>
  </si>
  <si>
    <t>Tubagem multicamada 25 c/ isolamento</t>
  </si>
  <si>
    <t>Esgoto</t>
  </si>
  <si>
    <t>Bombas circuladoras</t>
  </si>
  <si>
    <t>Coletor de águas tubagem ventiloconvetores</t>
  </si>
  <si>
    <t>Cronotermostato</t>
  </si>
  <si>
    <t>Válvula de 2 vias</t>
  </si>
  <si>
    <t>CAP.13 – DIVERSOS</t>
  </si>
  <si>
    <t>13.01</t>
  </si>
  <si>
    <t>13.01.01</t>
  </si>
  <si>
    <t>13.01.02</t>
  </si>
  <si>
    <t>13.01.03</t>
  </si>
  <si>
    <t>13.01.04</t>
  </si>
  <si>
    <t>13.01.05</t>
  </si>
  <si>
    <t>13.02</t>
  </si>
  <si>
    <t>13.03</t>
  </si>
  <si>
    <t>13.03.01</t>
  </si>
  <si>
    <t>13.03.02</t>
  </si>
  <si>
    <t>13.03.03</t>
  </si>
  <si>
    <t>13.03.04</t>
  </si>
  <si>
    <t>13.03.05</t>
  </si>
  <si>
    <t>CAP.14 – INFRAESTRUTURAS ELÉCTRICAS, DE APOIO À SEGURANÇA E DE TELECOMUNICAÇÕES</t>
  </si>
  <si>
    <t>14.01.01.1</t>
  </si>
  <si>
    <t>14.01.01.2</t>
  </si>
  <si>
    <t>14.01.01.3</t>
  </si>
  <si>
    <t>14.01.01.4</t>
  </si>
  <si>
    <t>14.01.01.5</t>
  </si>
  <si>
    <t>14.01.01.6</t>
  </si>
  <si>
    <t>14.01.01.7</t>
  </si>
  <si>
    <t>14.01.01.8</t>
  </si>
  <si>
    <t>14.01.01.9</t>
  </si>
  <si>
    <t>14.01.01.10</t>
  </si>
  <si>
    <t>14.01.01.11</t>
  </si>
  <si>
    <t>14.01.01.12</t>
  </si>
  <si>
    <t>14.01.01.13</t>
  </si>
  <si>
    <t>14.01.01.14</t>
  </si>
  <si>
    <t>14.01.01.15</t>
  </si>
  <si>
    <t>14.01.01.16</t>
  </si>
  <si>
    <t>14.01.01.17</t>
  </si>
  <si>
    <t>14.01.01.18</t>
  </si>
  <si>
    <t>14.01.01.19</t>
  </si>
  <si>
    <t>14.01.02.1</t>
  </si>
  <si>
    <t>14.01.02.2</t>
  </si>
  <si>
    <t>14.01.02.3</t>
  </si>
  <si>
    <t>14.01.02.4</t>
  </si>
  <si>
    <t>14.01.02.5</t>
  </si>
  <si>
    <t>14.01.04.1</t>
  </si>
  <si>
    <t>14.01.04.2</t>
  </si>
  <si>
    <t>14.01.04.3</t>
  </si>
  <si>
    <t>14.01.05.1</t>
  </si>
  <si>
    <t>14.01.05.2</t>
  </si>
  <si>
    <t>14.02.01</t>
  </si>
  <si>
    <t>14.02.01.1</t>
  </si>
  <si>
    <t>14.02.02</t>
  </si>
  <si>
    <t>14.02.02.1</t>
  </si>
  <si>
    <t>14.02.02.2</t>
  </si>
  <si>
    <t>14.02.03</t>
  </si>
  <si>
    <t>14.02.03.1</t>
  </si>
  <si>
    <t>14.03.01</t>
  </si>
  <si>
    <t>14.03.01.1</t>
  </si>
  <si>
    <t>14.03.01.2</t>
  </si>
  <si>
    <t>14.03.02</t>
  </si>
  <si>
    <t>14.03.02.1</t>
  </si>
  <si>
    <t>14.03.03</t>
  </si>
  <si>
    <t>14.03.03.1</t>
  </si>
  <si>
    <t>14.03.03.2</t>
  </si>
  <si>
    <t>14.05</t>
  </si>
  <si>
    <t>14.05.01</t>
  </si>
  <si>
    <t>14.05.02</t>
  </si>
  <si>
    <t>14.05.03</t>
  </si>
  <si>
    <t>14.05.01.1</t>
  </si>
  <si>
    <t>14.06</t>
  </si>
  <si>
    <t>14.06.01</t>
  </si>
  <si>
    <t>14.07</t>
  </si>
  <si>
    <t>14.07.01</t>
  </si>
  <si>
    <t>14.07.02</t>
  </si>
  <si>
    <t>14.07.02.1</t>
  </si>
  <si>
    <t>14.07.02.2</t>
  </si>
  <si>
    <t>14.07.02.3</t>
  </si>
  <si>
    <t>14.07.02.4</t>
  </si>
  <si>
    <t>14.07.02.5</t>
  </si>
  <si>
    <t>14.07.02.6</t>
  </si>
  <si>
    <t>14.07.02.7</t>
  </si>
  <si>
    <t>14.07.02.8</t>
  </si>
  <si>
    <t>14.07.02.9</t>
  </si>
  <si>
    <t>CAP.15 – PAINEIS SOLARES</t>
  </si>
  <si>
    <t>17.01</t>
  </si>
  <si>
    <t>17.02</t>
  </si>
  <si>
    <t>17.02.01</t>
  </si>
  <si>
    <t>17.02.02</t>
  </si>
  <si>
    <t>17.02.03</t>
  </si>
  <si>
    <t>17.02.04</t>
  </si>
  <si>
    <t>17.02.05</t>
  </si>
  <si>
    <t>17.02.06</t>
  </si>
  <si>
    <t>17.02.07</t>
  </si>
  <si>
    <t>17.03</t>
  </si>
  <si>
    <t>17.03.01</t>
  </si>
  <si>
    <t>17.03.02</t>
  </si>
  <si>
    <t>17.03.03</t>
  </si>
  <si>
    <t>17.04</t>
  </si>
  <si>
    <t>17.04.01</t>
  </si>
  <si>
    <t>17.04.02</t>
  </si>
  <si>
    <t>17.04.02.1</t>
  </si>
  <si>
    <t>17.04.02.2</t>
  </si>
  <si>
    <t>17.04.03</t>
  </si>
  <si>
    <t>17.04.03.1</t>
  </si>
  <si>
    <t>17.04.03.2</t>
  </si>
  <si>
    <t>17.04.04</t>
  </si>
  <si>
    <t>17.04.05</t>
  </si>
  <si>
    <t>17.04.06</t>
  </si>
  <si>
    <t>17.04.07</t>
  </si>
  <si>
    <t>17.04.08</t>
  </si>
  <si>
    <t>17.04.09</t>
  </si>
  <si>
    <t>17.04.10</t>
  </si>
  <si>
    <t>17.04.11</t>
  </si>
  <si>
    <t>17.04.12</t>
  </si>
  <si>
    <t>17.04.13</t>
  </si>
  <si>
    <t>17.04.14</t>
  </si>
  <si>
    <t>17.04.15</t>
  </si>
  <si>
    <t>17.04.16</t>
  </si>
  <si>
    <t>17.04.17</t>
  </si>
  <si>
    <t>17.04.18</t>
  </si>
  <si>
    <t>17.04.19</t>
  </si>
  <si>
    <t>17.04.20</t>
  </si>
  <si>
    <t>17.04.21</t>
  </si>
  <si>
    <t>17.04.22</t>
  </si>
  <si>
    <t>17.04.23</t>
  </si>
  <si>
    <t>17.04.24</t>
  </si>
  <si>
    <t>17.04.25</t>
  </si>
  <si>
    <t>17.04.05.1</t>
  </si>
  <si>
    <t>17.04.05.2</t>
  </si>
  <si>
    <t>17.04.05.3</t>
  </si>
  <si>
    <t>17.04.05.4</t>
  </si>
  <si>
    <t>17.04.05.5</t>
  </si>
  <si>
    <t>17.04.05.6</t>
  </si>
  <si>
    <t>17.04.05.7</t>
  </si>
  <si>
    <t>17.04.05.8</t>
  </si>
  <si>
    <t>Tipo A6 armadura saliente 50X75mm LED 33W 4000K 142cm OPAL BRANCO, da S Lighting ou equivalente. Instalação nos 3 corredores, além  dos referidas nas peças desenhadas, fl 2/8 proj eletrico),</t>
  </si>
  <si>
    <r>
      <t>Fornecimento e execução de caleiras de recolha de águas pluviais,</t>
    </r>
    <r>
      <rPr>
        <b/>
        <sz val="10"/>
        <rFont val="Arial"/>
        <family val="2"/>
      </rPr>
      <t xml:space="preserve"> do edifício do infantário/creche</t>
    </r>
    <r>
      <rPr>
        <sz val="10"/>
        <rFont val="Arial"/>
        <family val="2"/>
      </rPr>
      <t>, em zinco interiores, incluindo todos os trabalhos e fornecimento de acessórios complementares para a perfeita execução dos trabalhos.</t>
    </r>
  </si>
  <si>
    <r>
      <t xml:space="preserve">Substituição, fornecimento e execução de tubos de queda, </t>
    </r>
    <r>
      <rPr>
        <b/>
        <sz val="10"/>
        <rFont val="Arial"/>
        <family val="2"/>
      </rPr>
      <t>do edifício do infantário/creche</t>
    </r>
    <r>
      <rPr>
        <sz val="10"/>
        <rFont val="Arial"/>
        <family val="2"/>
      </rPr>
      <t>, incluindo todos os trabalhos e fornecimento de acessórios complementares para a perfeita execução dos trabalhos.</t>
    </r>
  </si>
  <si>
    <t>6.04</t>
  </si>
  <si>
    <t>Santa Casa da Misericórdia de Tondela</t>
  </si>
  <si>
    <t>9.02</t>
  </si>
  <si>
    <t>10.01</t>
  </si>
  <si>
    <t>4.01.01.01</t>
  </si>
  <si>
    <t>4.01.01.02</t>
  </si>
  <si>
    <t>4.01.01.03</t>
  </si>
  <si>
    <t>4.01.01.04</t>
  </si>
  <si>
    <t>4.01.01.05</t>
  </si>
  <si>
    <t>4.01.01.06</t>
  </si>
  <si>
    <t>4.01.01.07</t>
  </si>
  <si>
    <t>4.01.01.08</t>
  </si>
  <si>
    <t>4.01.01.09</t>
  </si>
  <si>
    <t>4.01.01.10</t>
  </si>
  <si>
    <t>4.01.01.11</t>
  </si>
  <si>
    <t>4.01.01.12</t>
  </si>
  <si>
    <t>4.01.01.13</t>
  </si>
  <si>
    <t>4.01.01.14</t>
  </si>
  <si>
    <t>4.01.01.15</t>
  </si>
  <si>
    <t>4.01.01.16</t>
  </si>
  <si>
    <t>4.01.01.17</t>
  </si>
  <si>
    <t>4.01.01.18</t>
  </si>
  <si>
    <t>4.01.01.19</t>
  </si>
  <si>
    <t>4.01.01.20</t>
  </si>
  <si>
    <t>4.01.01.21</t>
  </si>
  <si>
    <t>4.01.01.22</t>
  </si>
  <si>
    <t>4.01.02.01</t>
  </si>
  <si>
    <t>4.01.02.02</t>
  </si>
  <si>
    <t>4.01.02.03</t>
  </si>
  <si>
    <t>4.01.02.04</t>
  </si>
  <si>
    <t>4.01.02.05</t>
  </si>
  <si>
    <t>4.01.02.06</t>
  </si>
  <si>
    <t>4.01.02.07</t>
  </si>
  <si>
    <t>4.01.02.08</t>
  </si>
  <si>
    <t>4.01.02.09</t>
  </si>
  <si>
    <t>8.03.02</t>
  </si>
  <si>
    <t>8.03.03</t>
  </si>
  <si>
    <t>8.03.04</t>
  </si>
  <si>
    <t>8.03.05</t>
  </si>
  <si>
    <t>8.03.06</t>
  </si>
  <si>
    <t>8.03.07</t>
  </si>
  <si>
    <t>8.03.08</t>
  </si>
  <si>
    <t>8.03.09</t>
  </si>
  <si>
    <t>8.03.10</t>
  </si>
  <si>
    <t>8.05.03</t>
  </si>
  <si>
    <t>8.07.01</t>
  </si>
  <si>
    <t>8.07.02</t>
  </si>
  <si>
    <t>8.07.03</t>
  </si>
  <si>
    <t>8.07.04</t>
  </si>
  <si>
    <t>8.07.05</t>
  </si>
  <si>
    <t>8.07.06</t>
  </si>
  <si>
    <t>8.07.07</t>
  </si>
  <si>
    <t>8.07.08</t>
  </si>
  <si>
    <t>8.07.09</t>
  </si>
  <si>
    <t>8.08</t>
  </si>
  <si>
    <t>instalada no Infantário Popular da Santa Casa da Misericórdia de Tondela</t>
  </si>
  <si>
    <t xml:space="preserve">Projeto: </t>
  </si>
  <si>
    <t>Obras de remodelação e aumento da capacidade da Creche</t>
  </si>
  <si>
    <t>JA 08</t>
  </si>
  <si>
    <t>JA 26</t>
  </si>
  <si>
    <t>JA 40</t>
  </si>
  <si>
    <t>9.02.12</t>
  </si>
  <si>
    <t>9.02.13</t>
  </si>
  <si>
    <t>9.02.14</t>
  </si>
  <si>
    <t>JA 13</t>
  </si>
  <si>
    <t>Substituição de estores de rolo, interiores, com tela 100% opaca (blackout) que garanta o escurecimento do compartimento, com acionamento manual por corrente, e demais acessórios necessários ao seu perfeito funcionamento, da marca Estores Lowcost ou Controsol ou equivalente, conforme mapa de vãos e condições técnicas e especificações dos fabricantes. A substituição será feita apenas nas janelas referidas seguidamente que tenham estores degradados. As janelas com estores em bom estado não terão os estores substituidos. Considera-se incluido todos os trabalhos e fornecimentos acessórios ou complementares para a perfeita execução dos trabalhos, . De acordo com mapa de vãos:</t>
  </si>
  <si>
    <t>JA 23</t>
  </si>
  <si>
    <t>Os trabalhos tem que ser realizados mantendo em funcionamento o infantário, pelo que deverá ser feita a sua adequada programação garantido pontualmente a transferência provisória das crianças e/ou da atividade da respetiva sala a ser intervencionada, para outras salas livres.</t>
  </si>
  <si>
    <t>Bloco autónomo permanente, saliente, da Legrand ou equivalente</t>
  </si>
  <si>
    <t>3.05.01</t>
  </si>
  <si>
    <t>Trabalho de demolição e remoção de todos os pavimentos que serão substituidos por vinilico nas salas e corredores</t>
  </si>
  <si>
    <t>3.05.02</t>
  </si>
  <si>
    <t>Trabalho de demolição e remoção de todos os pavimentos a intervencionar em cerâmica</t>
  </si>
  <si>
    <t xml:space="preserve">Trabalho remoção de cobertura, rufos (55,8m), caleiras ( 70,03m2) e tubos de queda (8 com 3,5m) incluindo transporte dos mesmos a vazadouro licenciado. </t>
  </si>
  <si>
    <r>
      <t xml:space="preserve">Fornecimento e assentamento de pavimento cerâmico antiderrapante nas instalações sanitárias, a intervir, incluindo betonilha, cortes, remates, refechamento de juntas e todos os trabalhos e fornecimentos acessórios ou complementares </t>
    </r>
    <r>
      <rPr>
        <sz val="10"/>
        <color rgb="FF000000"/>
        <rFont val="Arial"/>
        <family val="2"/>
      </rPr>
      <t>para a perfeita execução dos trabalhos</t>
    </r>
    <r>
      <rPr>
        <sz val="10"/>
        <color theme="1"/>
        <rFont val="Arial1"/>
      </rPr>
      <t>. fabrico Revigrês, Urban Retificado, cor Bone de 59,2x59,2 cm ou equivalente.</t>
    </r>
  </si>
  <si>
    <t>Fornecimento e assentamento de janelas interiores fixas, em madeira lacada a branco mate RAL 9003, vidro simples vidro temperado e laminado - dependendo da dimensão do vão  6,6 mm de espessura para vãos pequenos, 8,8mm para vãos grandes como a JA-20 por exemplo -  guarnições em contraplacado de 50*15mm com alheta de 10/25mm com acabamento lacado a branco mate, cortada a meia esquadria, tudo de acordo com mapa de vãos, incluindo todos os trabalhos e fornecimentos acessórios ou complementares para a perfeita execução dos trabalhos. De acordo com mapa de vãos.</t>
  </si>
  <si>
    <t>Fornecimento e assentamento de caixilharia em alumínio com corte térmico da classe A+ aderente ao sistema  Classe+, vidro duplo - (8mm + caixa de ar de 12mm + 8mm) laminado, de baixa emissividade, caracterizados por coeficiente de transmissão térmica não superior a 1,50 W/(m2.ºC), fator solar não superior a 0,42 e boa classe de permeabilidade ao ar -, com acabamento RAL 7016, composta por folhas de abrir, oscilante, oscilo-batente ou fixa, vidros duplos, e demais acessórios necessários ao seu perfeito funcionamento e estanquicidade ao ar e água, conforme mapa de vãos e condições técnicas e especificações dos fabricantes,  incluindo todos os trabalhos e fornecimentos acessórios ou complementares para a perfeita execução dos trabalhos. De acordo com mapa de vãos.</t>
  </si>
  <si>
    <t>Trabalho de demolição e remoção de mobiliário fixo existente (cuja substituição está prevista no artigo 14.06), incluindo todos os trabalhos necessários e transporte a vazadouro licenciado.</t>
  </si>
  <si>
    <t>AR06 com 2,15m</t>
  </si>
  <si>
    <t>13.03.06</t>
  </si>
  <si>
    <r>
      <t>Fornecimento e assentamento de porta fenólica com 0,70x1,80 (POR - 17), constituídas por compacto fenólico de 13 mm, incluindo fixação, fechos, puxador, dobradiças e suportes de parede em inox da Tupai ou equivalente. Cor a definir,</t>
    </r>
    <r>
      <rPr>
        <sz val="10"/>
        <rFont val="Arial"/>
        <family val="2"/>
      </rPr>
      <t xml:space="preserve"> incluindo todos os trabalhos e fornecimentos acessórios ou complementares para a perfeita execução dos trabalhos. De acordo com mapa de vãos.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</si>
</sst>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816]0.00"/>
    <numFmt numFmtId="165" formatCode="[$-816]General"/>
    <numFmt numFmtId="166" formatCode="[$-816]#,##0.00"/>
    <numFmt numFmtId="167" formatCode="[$-816]#,##0"/>
    <numFmt numFmtId="168" formatCode="#,##0.00&quot; € &quot;;&quot;-&quot;#,##0.00&quot; € &quot;;&quot; -&quot;#&quot; € &quot;;@&quot; &quot;"/>
    <numFmt numFmtId="169" formatCode="General&quot; &quot;"/>
    <numFmt numFmtId="170" formatCode="#,##0.00&quot; &quot;[$€-816];[Red]&quot;-&quot;#,##0.00&quot; &quot;[$€-816]"/>
    <numFmt numFmtId="171" formatCode="#,##0.00\ &quot;€&quot;"/>
    <numFmt numFmtId="172" formatCode="[$-816]0"/>
  </numFmts>
  <fonts count="46">
    <font>
      <sz val="11"/>
      <color theme="1"/>
      <name val="Arial"/>
      <family val="2"/>
    </font>
    <font>
      <sz val="10"/>
      <color theme="1"/>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sz val="11"/>
      <color rgb="FF333399"/>
      <name val="Calibri"/>
      <family val="2"/>
    </font>
    <font>
      <sz val="11"/>
      <color rgb="FFFF9900"/>
      <name val="Calibri"/>
      <family val="2"/>
    </font>
    <font>
      <sz val="11"/>
      <color rgb="FF993300"/>
      <name val="Calibri"/>
      <family val="2"/>
    </font>
    <font>
      <b/>
      <sz val="11"/>
      <color rgb="FF333333"/>
      <name val="Calibri"/>
      <family val="2"/>
    </font>
    <font>
      <b/>
      <sz val="18"/>
      <color rgb="FF003366"/>
      <name val="Cambria"/>
      <family val="1"/>
    </font>
    <font>
      <b/>
      <sz val="11"/>
      <color rgb="FF000000"/>
      <name val="Calibri"/>
      <family val="2"/>
    </font>
    <font>
      <sz val="11"/>
      <color rgb="FFFF0000"/>
      <name val="Calibri"/>
      <family val="2"/>
    </font>
    <font>
      <b/>
      <i/>
      <sz val="16"/>
      <color theme="1"/>
      <name val="Arial"/>
      <family val="2"/>
    </font>
    <font>
      <sz val="12"/>
      <color theme="1"/>
      <name val="Courier"/>
    </font>
    <font>
      <b/>
      <i/>
      <u/>
      <sz val="11"/>
      <color theme="1"/>
      <name val="Arial"/>
      <family val="2"/>
    </font>
    <font>
      <sz val="8"/>
      <color theme="1"/>
      <name val="Arial"/>
      <family val="2"/>
    </font>
    <font>
      <sz val="12"/>
      <color theme="1"/>
      <name val="Arial"/>
      <family val="2"/>
    </font>
    <font>
      <b/>
      <sz val="12"/>
      <color theme="1"/>
      <name val="Arial"/>
      <family val="2"/>
    </font>
    <font>
      <sz val="10"/>
      <color theme="1"/>
      <name val="Arial1"/>
    </font>
    <font>
      <b/>
      <sz val="10"/>
      <color theme="1"/>
      <name val="Arial"/>
      <family val="2"/>
    </font>
    <font>
      <b/>
      <sz val="10"/>
      <color theme="1"/>
      <name val="Arial1"/>
    </font>
    <font>
      <sz val="10"/>
      <color rgb="FF000000"/>
      <name val="Arial"/>
      <family val="2"/>
    </font>
    <font>
      <sz val="10"/>
      <color rgb="FFFF0000"/>
      <name val="Arial1"/>
    </font>
    <font>
      <sz val="12"/>
      <color rgb="FFFF0000"/>
      <name val="Arial"/>
      <family val="2"/>
    </font>
    <font>
      <sz val="12"/>
      <color rgb="FFFF3333"/>
      <name val="Arial"/>
      <family val="2"/>
    </font>
    <font>
      <b/>
      <sz val="10"/>
      <color rgb="FF000000"/>
      <name val="Arial"/>
      <family val="2"/>
    </font>
    <font>
      <sz val="10"/>
      <color theme="1"/>
      <name val="Arial1"/>
      <family val="2"/>
    </font>
    <font>
      <sz val="8"/>
      <name val="Arial"/>
      <family val="2"/>
    </font>
    <font>
      <b/>
      <sz val="9"/>
      <color theme="1"/>
      <name val="Arial"/>
      <family val="2"/>
    </font>
    <font>
      <sz val="10"/>
      <name val="Arial"/>
      <family val="2"/>
    </font>
    <font>
      <u/>
      <sz val="10"/>
      <color rgb="FF000000"/>
      <name val="Arial"/>
      <family val="2"/>
    </font>
    <font>
      <sz val="10"/>
      <name val="Arial1"/>
    </font>
    <font>
      <sz val="10"/>
      <color rgb="FF0070C0"/>
      <name val="Arial"/>
      <family val="2"/>
    </font>
    <font>
      <sz val="12"/>
      <color rgb="FF0070C0"/>
      <name val="Arial"/>
      <family val="2"/>
    </font>
    <font>
      <b/>
      <sz val="11"/>
      <color theme="1"/>
      <name val="Arial1"/>
    </font>
    <font>
      <sz val="10"/>
      <color rgb="FF000000"/>
      <name val="Times New Roman"/>
      <family val="1"/>
    </font>
    <font>
      <b/>
      <sz val="10"/>
      <name val="Arial"/>
      <family val="2"/>
    </font>
    <font>
      <b/>
      <sz val="12"/>
      <name val="Arial"/>
      <family val="2"/>
    </font>
    <font>
      <b/>
      <sz val="9"/>
      <color theme="4" tint="-0.249977111117893"/>
      <name val="Arial"/>
      <family val="2"/>
    </font>
  </fonts>
  <fills count="27">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0C0C0"/>
        <bgColor rgb="FFC0C0C0"/>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A6A6A6"/>
        <bgColor rgb="FFA6A6A6"/>
      </patternFill>
    </fill>
    <fill>
      <patternFill patternType="solid">
        <fgColor rgb="FF93CDDD"/>
        <bgColor rgb="FF93CDDD"/>
      </patternFill>
    </fill>
    <fill>
      <patternFill patternType="solid">
        <fgColor theme="0" tint="-0.34998626667073579"/>
        <bgColor indexed="64"/>
      </patternFill>
    </fill>
    <fill>
      <patternFill patternType="solid">
        <fgColor theme="0" tint="-0.249977111117893"/>
        <bgColor indexed="64"/>
      </patternFill>
    </fill>
  </fills>
  <borders count="12">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51">
    <xf numFmtId="0" fontId="0" fillId="0" borderId="0"/>
    <xf numFmtId="168" fontId="1" fillId="0" borderId="0"/>
    <xf numFmtId="165" fontId="2" fillId="2" borderId="0"/>
    <xf numFmtId="165" fontId="2" fillId="3" borderId="0"/>
    <xf numFmtId="165" fontId="2" fillId="4" borderId="0"/>
    <xf numFmtId="165" fontId="2" fillId="5" borderId="0"/>
    <xf numFmtId="165" fontId="2" fillId="6" borderId="0"/>
    <xf numFmtId="165" fontId="2" fillId="7" borderId="0"/>
    <xf numFmtId="165" fontId="2" fillId="8" borderId="0"/>
    <xf numFmtId="165" fontId="2" fillId="9" borderId="0"/>
    <xf numFmtId="165" fontId="2" fillId="10" borderId="0"/>
    <xf numFmtId="165" fontId="2" fillId="5" borderId="0"/>
    <xf numFmtId="165" fontId="2" fillId="8" borderId="0"/>
    <xf numFmtId="165" fontId="2" fillId="11" borderId="0"/>
    <xf numFmtId="165" fontId="3" fillId="12" borderId="0"/>
    <xf numFmtId="165" fontId="3" fillId="9" borderId="0"/>
    <xf numFmtId="165" fontId="3" fillId="10" borderId="0"/>
    <xf numFmtId="165" fontId="3" fillId="13" borderId="0"/>
    <xf numFmtId="165" fontId="3" fillId="14" borderId="0"/>
    <xf numFmtId="165" fontId="3" fillId="15" borderId="0"/>
    <xf numFmtId="165" fontId="3" fillId="16" borderId="0"/>
    <xf numFmtId="165" fontId="3" fillId="17" borderId="0"/>
    <xf numFmtId="165" fontId="3" fillId="18" borderId="0"/>
    <xf numFmtId="165" fontId="3" fillId="13" borderId="0"/>
    <xf numFmtId="165" fontId="3" fillId="14" borderId="0"/>
    <xf numFmtId="165" fontId="3" fillId="19" borderId="0"/>
    <xf numFmtId="165" fontId="4" fillId="3" borderId="0"/>
    <xf numFmtId="165" fontId="5" fillId="6" borderId="1"/>
    <xf numFmtId="165" fontId="6" fillId="20" borderId="2"/>
    <xf numFmtId="165" fontId="7" fillId="0" borderId="0"/>
    <xf numFmtId="165" fontId="8" fillId="4" borderId="0"/>
    <xf numFmtId="165" fontId="9" fillId="0" borderId="3"/>
    <xf numFmtId="165" fontId="10" fillId="0" borderId="4"/>
    <xf numFmtId="165" fontId="11" fillId="0" borderId="5"/>
    <xf numFmtId="165" fontId="11" fillId="0" borderId="0"/>
    <xf numFmtId="165" fontId="12" fillId="7" borderId="1"/>
    <xf numFmtId="165" fontId="13" fillId="0" borderId="6"/>
    <xf numFmtId="165" fontId="14" fillId="21" borderId="0"/>
    <xf numFmtId="165" fontId="1" fillId="0" borderId="0"/>
    <xf numFmtId="165" fontId="1" fillId="22" borderId="7"/>
    <xf numFmtId="165" fontId="15" fillId="6" borderId="8"/>
    <xf numFmtId="165" fontId="16" fillId="0" borderId="0"/>
    <xf numFmtId="165" fontId="17" fillId="0" borderId="9"/>
    <xf numFmtId="165" fontId="18" fillId="0" borderId="0"/>
    <xf numFmtId="0" fontId="19" fillId="0" borderId="0">
      <alignment horizontal="center"/>
    </xf>
    <xf numFmtId="0" fontId="19" fillId="0" borderId="0">
      <alignment horizontal="center" textRotation="90"/>
    </xf>
    <xf numFmtId="169" fontId="20" fillId="0" borderId="0"/>
    <xf numFmtId="0" fontId="21" fillId="0" borderId="0"/>
    <xf numFmtId="170" fontId="21" fillId="0" borderId="0"/>
    <xf numFmtId="0" fontId="42" fillId="0" borderId="0"/>
    <xf numFmtId="0" fontId="36" fillId="0" borderId="0"/>
  </cellStyleXfs>
  <cellXfs count="97">
    <xf numFmtId="0" fontId="0" fillId="0" borderId="0" xfId="0"/>
    <xf numFmtId="165" fontId="1" fillId="0" borderId="0" xfId="38"/>
    <xf numFmtId="165" fontId="23" fillId="0" borderId="0" xfId="38" applyFont="1"/>
    <xf numFmtId="166" fontId="25" fillId="0" borderId="0" xfId="38" applyNumberFormat="1" applyFont="1" applyAlignment="1">
      <alignment horizontal="center" wrapText="1"/>
    </xf>
    <xf numFmtId="164" fontId="26" fillId="0" borderId="0" xfId="38" applyNumberFormat="1" applyFont="1" applyAlignment="1">
      <alignment horizontal="left" vertical="top" wrapText="1"/>
    </xf>
    <xf numFmtId="164" fontId="25" fillId="0" borderId="0" xfId="38" applyNumberFormat="1" applyFont="1" applyAlignment="1">
      <alignment horizontal="left" vertical="top" wrapText="1"/>
    </xf>
    <xf numFmtId="165" fontId="25" fillId="0" borderId="0" xfId="38" applyFont="1" applyAlignment="1">
      <alignment horizontal="justify" vertical="top" wrapText="1"/>
    </xf>
    <xf numFmtId="166" fontId="25" fillId="0" borderId="0" xfId="38" applyNumberFormat="1" applyFont="1" applyAlignment="1">
      <alignment horizontal="right"/>
    </xf>
    <xf numFmtId="164" fontId="1" fillId="0" borderId="0" xfId="38" applyNumberFormat="1" applyAlignment="1">
      <alignment horizontal="justify" vertical="top" wrapText="1"/>
    </xf>
    <xf numFmtId="164" fontId="25" fillId="0" borderId="0" xfId="38" applyNumberFormat="1" applyFont="1" applyAlignment="1">
      <alignment horizontal="justify" vertical="top" wrapText="1"/>
    </xf>
    <xf numFmtId="164" fontId="25" fillId="23" borderId="0" xfId="38" applyNumberFormat="1" applyFont="1" applyFill="1" applyAlignment="1">
      <alignment horizontal="left" vertical="top"/>
    </xf>
    <xf numFmtId="165" fontId="25" fillId="23" borderId="0" xfId="38" applyFont="1" applyFill="1" applyAlignment="1">
      <alignment horizontal="justify" vertical="top" wrapText="1"/>
    </xf>
    <xf numFmtId="164" fontId="25" fillId="0" borderId="0" xfId="38" applyNumberFormat="1" applyFont="1" applyAlignment="1">
      <alignment horizontal="left" vertical="top"/>
    </xf>
    <xf numFmtId="164" fontId="28" fillId="0" borderId="0" xfId="38" applyNumberFormat="1" applyFont="1" applyAlignment="1">
      <alignment horizontal="justify" vertical="top" wrapText="1"/>
    </xf>
    <xf numFmtId="165" fontId="1" fillId="0" borderId="0" xfId="38" applyAlignment="1">
      <alignment horizontal="justify" vertical="top" wrapText="1"/>
    </xf>
    <xf numFmtId="165" fontId="23" fillId="24" borderId="0" xfId="38" applyFont="1" applyFill="1"/>
    <xf numFmtId="165" fontId="28" fillId="0" borderId="0" xfId="38" applyFont="1" applyAlignment="1">
      <alignment horizontal="justify" vertical="top" wrapText="1"/>
    </xf>
    <xf numFmtId="165" fontId="23" fillId="0" borderId="0" xfId="38" applyFont="1" applyAlignment="1">
      <alignment wrapText="1"/>
    </xf>
    <xf numFmtId="165" fontId="30" fillId="0" borderId="0" xfId="38" applyFont="1"/>
    <xf numFmtId="165" fontId="30" fillId="17" borderId="0" xfId="38" applyFont="1" applyFill="1"/>
    <xf numFmtId="166" fontId="29" fillId="23" borderId="0" xfId="38" applyNumberFormat="1" applyFont="1" applyFill="1" applyAlignment="1">
      <alignment horizontal="right"/>
    </xf>
    <xf numFmtId="165" fontId="1" fillId="17" borderId="0" xfId="38" applyFill="1"/>
    <xf numFmtId="166" fontId="29" fillId="0" borderId="0" xfId="38" applyNumberFormat="1" applyFont="1" applyAlignment="1">
      <alignment horizontal="right" wrapText="1" readingOrder="1"/>
    </xf>
    <xf numFmtId="165" fontId="30" fillId="0" borderId="0" xfId="38" applyFont="1" applyAlignment="1">
      <alignment wrapText="1"/>
    </xf>
    <xf numFmtId="166" fontId="29" fillId="0" borderId="0" xfId="38" applyNumberFormat="1" applyFont="1" applyAlignment="1">
      <alignment horizontal="right"/>
    </xf>
    <xf numFmtId="165" fontId="24" fillId="0" borderId="0" xfId="38" applyFont="1" applyAlignment="1">
      <alignment horizontal="left" vertical="top"/>
    </xf>
    <xf numFmtId="165" fontId="31" fillId="0" borderId="0" xfId="38" applyFont="1" applyAlignment="1">
      <alignment horizontal="justify" vertical="top" wrapText="1"/>
    </xf>
    <xf numFmtId="166" fontId="23" fillId="0" borderId="0" xfId="38" applyNumberFormat="1" applyFont="1" applyAlignment="1">
      <alignment horizontal="right"/>
    </xf>
    <xf numFmtId="165" fontId="23" fillId="0" borderId="0" xfId="38" applyFont="1" applyAlignment="1">
      <alignment horizontal="justify" vertical="top" wrapText="1"/>
    </xf>
    <xf numFmtId="165" fontId="33" fillId="0" borderId="0" xfId="38" applyFont="1" applyAlignment="1">
      <alignment horizontal="justify" vertical="top" wrapText="1"/>
    </xf>
    <xf numFmtId="165" fontId="35" fillId="0" borderId="0" xfId="38" applyFont="1" applyAlignment="1">
      <alignment horizontal="justify" vertical="top" wrapText="1"/>
    </xf>
    <xf numFmtId="164" fontId="36" fillId="0" borderId="0" xfId="38" applyNumberFormat="1" applyFont="1" applyAlignment="1">
      <alignment horizontal="justify" vertical="top" wrapText="1"/>
    </xf>
    <xf numFmtId="165" fontId="38" fillId="0" borderId="0" xfId="38" applyFont="1" applyAlignment="1">
      <alignment horizontal="justify" vertical="top" wrapText="1"/>
    </xf>
    <xf numFmtId="166" fontId="29" fillId="0" borderId="0" xfId="38" applyNumberFormat="1" applyFont="1" applyAlignment="1">
      <alignment horizontal="center" wrapText="1" readingOrder="1"/>
    </xf>
    <xf numFmtId="167" fontId="29" fillId="23" borderId="0" xfId="38" applyNumberFormat="1" applyFont="1" applyFill="1" applyAlignment="1">
      <alignment horizontal="right"/>
    </xf>
    <xf numFmtId="166" fontId="38" fillId="0" borderId="0" xfId="38" applyNumberFormat="1" applyFont="1" applyAlignment="1">
      <alignment horizontal="right"/>
    </xf>
    <xf numFmtId="165" fontId="40" fillId="0" borderId="0" xfId="38" applyFont="1"/>
    <xf numFmtId="165" fontId="40" fillId="0" borderId="0" xfId="38" applyFont="1" applyAlignment="1">
      <alignment wrapText="1"/>
    </xf>
    <xf numFmtId="165" fontId="23" fillId="0" borderId="0" xfId="38" quotePrefix="1" applyFont="1"/>
    <xf numFmtId="171" fontId="25" fillId="0" borderId="0" xfId="38" applyNumberFormat="1" applyFont="1" applyAlignment="1">
      <alignment horizontal="right"/>
    </xf>
    <xf numFmtId="171" fontId="38" fillId="0" borderId="0" xfId="38" applyNumberFormat="1" applyFont="1" applyAlignment="1">
      <alignment horizontal="right"/>
    </xf>
    <xf numFmtId="171" fontId="41" fillId="0" borderId="0" xfId="38" applyNumberFormat="1" applyFont="1" applyAlignment="1">
      <alignment horizontal="right"/>
    </xf>
    <xf numFmtId="166" fontId="25" fillId="0" borderId="0" xfId="38" applyNumberFormat="1" applyFont="1" applyAlignment="1">
      <alignment horizontal="center"/>
    </xf>
    <xf numFmtId="166" fontId="38" fillId="0" borderId="0" xfId="38" applyNumberFormat="1" applyFont="1" applyAlignment="1">
      <alignment horizontal="center"/>
    </xf>
    <xf numFmtId="166" fontId="29" fillId="0" borderId="0" xfId="38" applyNumberFormat="1" applyFont="1" applyAlignment="1">
      <alignment horizontal="center"/>
    </xf>
    <xf numFmtId="166" fontId="29" fillId="23" borderId="0" xfId="38" applyNumberFormat="1" applyFont="1" applyFill="1" applyAlignment="1">
      <alignment horizontal="center"/>
    </xf>
    <xf numFmtId="167" fontId="29" fillId="23" borderId="0" xfId="38" applyNumberFormat="1" applyFont="1" applyFill="1" applyAlignment="1">
      <alignment horizontal="center"/>
    </xf>
    <xf numFmtId="171" fontId="25" fillId="0" borderId="0" xfId="38" applyNumberFormat="1" applyFont="1" applyAlignment="1">
      <alignment horizontal="center"/>
    </xf>
    <xf numFmtId="166" fontId="23" fillId="0" borderId="0" xfId="38" applyNumberFormat="1" applyFont="1" applyAlignment="1">
      <alignment horizontal="center"/>
    </xf>
    <xf numFmtId="166" fontId="38" fillId="0" borderId="0" xfId="38" applyNumberFormat="1" applyFont="1" applyAlignment="1">
      <alignment horizontal="center" wrapText="1" readingOrder="1"/>
    </xf>
    <xf numFmtId="166" fontId="38" fillId="0" borderId="0" xfId="38" applyNumberFormat="1" applyFont="1" applyAlignment="1">
      <alignment horizontal="right" wrapText="1" readingOrder="1"/>
    </xf>
    <xf numFmtId="165" fontId="36" fillId="0" borderId="0" xfId="38" applyFont="1" applyAlignment="1">
      <alignment horizontal="justify" vertical="top" wrapText="1"/>
    </xf>
    <xf numFmtId="164" fontId="25" fillId="0" borderId="0" xfId="38" applyNumberFormat="1" applyFont="1" applyAlignment="1">
      <alignment horizontal="left" vertical="center"/>
    </xf>
    <xf numFmtId="164" fontId="25" fillId="0" borderId="0" xfId="38" applyNumberFormat="1" applyFont="1" applyAlignment="1">
      <alignment horizontal="center" vertical="center"/>
    </xf>
    <xf numFmtId="165" fontId="27" fillId="0" borderId="0" xfId="38" applyFont="1" applyAlignment="1">
      <alignment horizontal="justify" vertical="top" wrapText="1"/>
    </xf>
    <xf numFmtId="171" fontId="29" fillId="0" borderId="0" xfId="38" applyNumberFormat="1" applyFont="1" applyAlignment="1">
      <alignment horizontal="right"/>
    </xf>
    <xf numFmtId="172" fontId="25" fillId="0" borderId="0" xfId="38" applyNumberFormat="1" applyFont="1" applyAlignment="1">
      <alignment horizontal="left" vertical="top"/>
    </xf>
    <xf numFmtId="165" fontId="39" fillId="0" borderId="0" xfId="38" applyFont="1" applyAlignment="1">
      <alignment wrapText="1"/>
    </xf>
    <xf numFmtId="165" fontId="39" fillId="0" borderId="0" xfId="38" applyFont="1"/>
    <xf numFmtId="165" fontId="30" fillId="0" borderId="0" xfId="38" applyFont="1" applyAlignment="1">
      <alignment vertical="top" wrapText="1"/>
    </xf>
    <xf numFmtId="0" fontId="30" fillId="0" borderId="0" xfId="0" applyFont="1" applyAlignment="1">
      <alignment vertical="center" wrapText="1"/>
    </xf>
    <xf numFmtId="164" fontId="25" fillId="25" borderId="0" xfId="38" applyNumberFormat="1" applyFont="1" applyFill="1" applyAlignment="1">
      <alignment horizontal="left" vertical="top" wrapText="1"/>
    </xf>
    <xf numFmtId="165" fontId="25" fillId="25" borderId="0" xfId="38" applyFont="1" applyFill="1" applyAlignment="1">
      <alignment horizontal="justify" vertical="top" wrapText="1"/>
    </xf>
    <xf numFmtId="166" fontId="25" fillId="25" borderId="0" xfId="38" applyNumberFormat="1" applyFont="1" applyFill="1" applyAlignment="1">
      <alignment horizontal="center" wrapText="1"/>
    </xf>
    <xf numFmtId="166" fontId="25" fillId="25" borderId="0" xfId="38" applyNumberFormat="1" applyFont="1" applyFill="1" applyAlignment="1">
      <alignment horizontal="right" wrapText="1"/>
    </xf>
    <xf numFmtId="165" fontId="23" fillId="25" borderId="0" xfId="38" applyFont="1" applyFill="1"/>
    <xf numFmtId="164" fontId="25" fillId="26" borderId="0" xfId="38" applyNumberFormat="1" applyFont="1" applyFill="1" applyAlignment="1">
      <alignment horizontal="left" vertical="top" wrapText="1"/>
    </xf>
    <xf numFmtId="165" fontId="25" fillId="26" borderId="0" xfId="38" applyFont="1" applyFill="1" applyAlignment="1">
      <alignment horizontal="justify" vertical="top" wrapText="1"/>
    </xf>
    <xf numFmtId="166" fontId="25" fillId="26" borderId="0" xfId="38" applyNumberFormat="1" applyFont="1" applyFill="1" applyAlignment="1">
      <alignment horizontal="center"/>
    </xf>
    <xf numFmtId="166" fontId="25" fillId="26" borderId="0" xfId="38" applyNumberFormat="1" applyFont="1" applyFill="1" applyAlignment="1">
      <alignment horizontal="right"/>
    </xf>
    <xf numFmtId="165" fontId="23" fillId="26" borderId="0" xfId="38" applyFont="1" applyFill="1"/>
    <xf numFmtId="164" fontId="25" fillId="26" borderId="0" xfId="38" applyNumberFormat="1" applyFont="1" applyFill="1" applyAlignment="1">
      <alignment horizontal="justify" vertical="top" wrapText="1"/>
    </xf>
    <xf numFmtId="164" fontId="25" fillId="26" borderId="0" xfId="38" applyNumberFormat="1" applyFont="1" applyFill="1" applyAlignment="1">
      <alignment horizontal="left" vertical="top"/>
    </xf>
    <xf numFmtId="166" fontId="29" fillId="26" borderId="0" xfId="38" applyNumberFormat="1" applyFont="1" applyFill="1" applyAlignment="1">
      <alignment horizontal="center"/>
    </xf>
    <xf numFmtId="166" fontId="29" fillId="26" borderId="0" xfId="38" applyNumberFormat="1" applyFont="1" applyFill="1" applyAlignment="1">
      <alignment horizontal="right"/>
    </xf>
    <xf numFmtId="167" fontId="29" fillId="26" borderId="0" xfId="38" applyNumberFormat="1" applyFont="1" applyFill="1" applyAlignment="1">
      <alignment horizontal="center"/>
    </xf>
    <xf numFmtId="167" fontId="29" fillId="26" borderId="0" xfId="38" applyNumberFormat="1" applyFont="1" applyFill="1" applyAlignment="1">
      <alignment horizontal="right"/>
    </xf>
    <xf numFmtId="164" fontId="38" fillId="0" borderId="0" xfId="38" applyNumberFormat="1" applyFont="1" applyAlignment="1">
      <alignment horizontal="left" vertical="top"/>
    </xf>
    <xf numFmtId="165" fontId="23" fillId="0" borderId="0" xfId="38" applyFont="1" applyAlignment="1">
      <alignment horizontal="center" vertical="center"/>
    </xf>
    <xf numFmtId="165" fontId="22" fillId="0" borderId="0" xfId="38" applyFont="1" applyAlignment="1">
      <alignment vertical="center"/>
    </xf>
    <xf numFmtId="165" fontId="23" fillId="0" borderId="0" xfId="38" applyFont="1" applyAlignment="1">
      <alignment vertical="center"/>
    </xf>
    <xf numFmtId="164" fontId="27" fillId="0" borderId="10" xfId="38" applyNumberFormat="1" applyFont="1" applyBorder="1" applyAlignment="1">
      <alignment horizontal="left" vertical="center" wrapText="1"/>
    </xf>
    <xf numFmtId="165" fontId="27" fillId="0" borderId="10" xfId="38" applyFont="1" applyBorder="1" applyAlignment="1">
      <alignment horizontal="center" vertical="center" wrapText="1"/>
    </xf>
    <xf numFmtId="166" fontId="27" fillId="0" borderId="10" xfId="38" applyNumberFormat="1" applyFont="1" applyBorder="1" applyAlignment="1">
      <alignment horizontal="center" vertical="center" wrapText="1"/>
    </xf>
    <xf numFmtId="166" fontId="27" fillId="0" borderId="11" xfId="38" applyNumberFormat="1" applyFont="1" applyBorder="1" applyAlignment="1">
      <alignment horizontal="center" vertical="center" wrapText="1"/>
    </xf>
    <xf numFmtId="165" fontId="40" fillId="0" borderId="0" xfId="38" applyFont="1" applyAlignment="1">
      <alignment horizontal="center" vertical="center" wrapText="1"/>
    </xf>
    <xf numFmtId="165" fontId="40" fillId="0" borderId="0" xfId="38" applyFont="1" applyAlignment="1">
      <alignment horizontal="center" vertical="center"/>
    </xf>
    <xf numFmtId="165" fontId="26" fillId="0" borderId="0" xfId="38" applyFont="1" applyAlignment="1">
      <alignment horizontal="justify" vertical="top" wrapText="1"/>
    </xf>
    <xf numFmtId="171" fontId="41" fillId="0" borderId="0" xfId="38" applyNumberFormat="1" applyFont="1" applyAlignment="1">
      <alignment horizontal="right" vertical="center"/>
    </xf>
    <xf numFmtId="165" fontId="40" fillId="0" borderId="0" xfId="38" applyFont="1" applyAlignment="1">
      <alignment vertical="center" wrapText="1"/>
    </xf>
    <xf numFmtId="165" fontId="40" fillId="0" borderId="0" xfId="38" applyFont="1" applyAlignment="1">
      <alignment vertical="center"/>
    </xf>
    <xf numFmtId="0" fontId="0" fillId="0" borderId="0" xfId="0" applyAlignment="1">
      <alignment vertical="center"/>
    </xf>
    <xf numFmtId="165" fontId="24" fillId="0" borderId="0" xfId="38" applyFont="1" applyAlignment="1">
      <alignment vertical="center"/>
    </xf>
    <xf numFmtId="165" fontId="45" fillId="0" borderId="0" xfId="38" applyFont="1" applyAlignment="1">
      <alignment horizontal="justify" vertical="top" wrapText="1"/>
    </xf>
    <xf numFmtId="164" fontId="38" fillId="0" borderId="0" xfId="38" applyNumberFormat="1" applyFont="1" applyAlignment="1">
      <alignment horizontal="left" vertical="top" wrapText="1"/>
    </xf>
    <xf numFmtId="165" fontId="44" fillId="0" borderId="0" xfId="38" applyFont="1" applyAlignment="1">
      <alignment horizontal="left" vertical="center" wrapText="1"/>
    </xf>
    <xf numFmtId="165" fontId="24" fillId="0" borderId="0" xfId="38" applyFont="1" applyAlignment="1">
      <alignment horizontal="left" vertical="center"/>
    </xf>
  </cellXfs>
  <cellStyles count="51">
    <cellStyle name="Euro" xfId="1" xr:uid="{6E106669-62AC-4794-8D27-0B689EB5860C}"/>
    <cellStyle name="Excel Built-in 20% - Accent1" xfId="2" xr:uid="{13C44944-72E3-4B00-81C0-111140963FCE}"/>
    <cellStyle name="Excel Built-in 20% - Accent2" xfId="3" xr:uid="{50062AA1-040F-4963-93E7-8031849C63F8}"/>
    <cellStyle name="Excel Built-in 20% - Accent3" xfId="4" xr:uid="{0A79C02E-6251-4383-8959-63BD449030AC}"/>
    <cellStyle name="Excel Built-in 20% - Accent4" xfId="5" xr:uid="{28D1B487-DC26-42A8-84C5-75ADF7CD6437}"/>
    <cellStyle name="Excel Built-in 20% - Accent5" xfId="6" xr:uid="{9781CCFF-17BE-40B4-A19F-171647F1D9D8}"/>
    <cellStyle name="Excel Built-in 20% - Accent6" xfId="7" xr:uid="{E8834F75-6B37-4602-8356-BA0843C27C9C}"/>
    <cellStyle name="Excel Built-in 40% - Accent1" xfId="8" xr:uid="{8DCB908F-41AC-4FE0-877A-31B4BD1FC565}"/>
    <cellStyle name="Excel Built-in 40% - Accent2" xfId="9" xr:uid="{C100C75E-2A4A-4D67-ABE0-D00B90CCA40F}"/>
    <cellStyle name="Excel Built-in 40% - Accent3" xfId="10" xr:uid="{1B5DAE32-B775-4EA1-864A-5295035F085F}"/>
    <cellStyle name="Excel Built-in 40% - Accent4" xfId="11" xr:uid="{B7CCACBB-6BFF-4152-8A42-57F4F7F26397}"/>
    <cellStyle name="Excel Built-in 40% - Accent5" xfId="12" xr:uid="{000127F8-DCCD-4092-8E9E-E65577889849}"/>
    <cellStyle name="Excel Built-in 40% - Accent6" xfId="13" xr:uid="{4CA72409-F237-45E6-BF28-72523C3A639C}"/>
    <cellStyle name="Excel Built-in 60% - Accent1" xfId="14" xr:uid="{5CBE17E7-0BBB-4B23-B866-4CF832A1847F}"/>
    <cellStyle name="Excel Built-in 60% - Accent2" xfId="15" xr:uid="{CE6B9593-C9C2-4392-BFAC-219D89FF7EC8}"/>
    <cellStyle name="Excel Built-in 60% - Accent3" xfId="16" xr:uid="{5C27E823-F5A8-4E19-A4CB-6F0B0E990647}"/>
    <cellStyle name="Excel Built-in 60% - Accent4" xfId="17" xr:uid="{B417D306-B774-4862-95FB-A77CCBB4D161}"/>
    <cellStyle name="Excel Built-in 60% - Accent5" xfId="18" xr:uid="{7543CDAF-B724-454D-8941-1166EC1CFEE4}"/>
    <cellStyle name="Excel Built-in 60% - Accent6" xfId="19" xr:uid="{D8968814-FF6E-42B9-8EED-B4A1E5C86F9C}"/>
    <cellStyle name="Excel Built-in Accent1" xfId="20" xr:uid="{611D7560-8CB5-407C-8464-00E485EBECF0}"/>
    <cellStyle name="Excel Built-in Accent2" xfId="21" xr:uid="{1F2E6D8D-54C5-482F-84DA-021080A0C92F}"/>
    <cellStyle name="Excel Built-in Accent3" xfId="22" xr:uid="{6A41FB79-421D-4455-8058-77011A466B3B}"/>
    <cellStyle name="Excel Built-in Accent4" xfId="23" xr:uid="{63311D62-2623-472C-B7A2-8E952421D4EB}"/>
    <cellStyle name="Excel Built-in Accent5" xfId="24" xr:uid="{A33A84DE-8A98-44EA-9E0F-A31CBEC005AA}"/>
    <cellStyle name="Excel Built-in Accent6" xfId="25" xr:uid="{3E374762-4CCA-45BF-AE0B-FFEDD7C23AFF}"/>
    <cellStyle name="Excel Built-in Bad" xfId="26" xr:uid="{09D81A69-2B2F-4628-99E4-3D666BBB8DAD}"/>
    <cellStyle name="Excel Built-in Calculation" xfId="27" xr:uid="{6B456229-DA93-40D7-986B-E687267D508E}"/>
    <cellStyle name="Excel Built-in Check Cell" xfId="28" xr:uid="{C966EBC3-EC21-4177-A641-E1318D439530}"/>
    <cellStyle name="Excel Built-in Explanatory Text" xfId="29" xr:uid="{5BA30569-0DCB-4743-BF5F-FD9A6A00DD8A}"/>
    <cellStyle name="Excel Built-in Good" xfId="30" xr:uid="{A29F57DA-44D5-4C51-8557-1FEF71977007}"/>
    <cellStyle name="Excel Built-in Heading 1" xfId="31" xr:uid="{44D158E8-88EA-4DFB-90FE-B2174BD05092}"/>
    <cellStyle name="Excel Built-in Heading 2" xfId="32" xr:uid="{6C8D4DEA-F271-47CB-8251-5FB8A2D51AB5}"/>
    <cellStyle name="Excel Built-in Heading 3" xfId="33" xr:uid="{4380D58E-0EC6-40F6-8E29-68111048A127}"/>
    <cellStyle name="Excel Built-in Heading 4" xfId="34" xr:uid="{E7A0CB96-B8FA-4ED0-B533-A35F903EC8DF}"/>
    <cellStyle name="Excel Built-in Input" xfId="35" xr:uid="{FB50E592-0998-4469-9B3D-0DA3400AF710}"/>
    <cellStyle name="Excel Built-in Linked Cell" xfId="36" xr:uid="{F36EC1F4-558F-4AC2-BE21-9FA5B03C9404}"/>
    <cellStyle name="Excel Built-in Neutral" xfId="37" xr:uid="{9C68D59D-42F0-4601-83EE-B4FB3DD0D9E6}"/>
    <cellStyle name="Excel Built-in Normal 1" xfId="38" xr:uid="{30FCBC6A-BB17-4BD9-A4CC-80BAAC9923F6}"/>
    <cellStyle name="Excel Built-in Note" xfId="39" xr:uid="{D375DA2A-5FDD-4A2B-A873-846EEEEE03C2}"/>
    <cellStyle name="Excel Built-in Output" xfId="40" xr:uid="{5A79242F-E5DF-4C14-9D37-F0820E02398D}"/>
    <cellStyle name="Excel Built-in Title" xfId="41" xr:uid="{696A52D1-954F-4D8A-849F-9838E71FCC7A}"/>
    <cellStyle name="Excel Built-in Total" xfId="42" xr:uid="{B848B8A7-C3BD-4B2B-A93F-CDFC336E600E}"/>
    <cellStyle name="Excel Built-in Warning Text" xfId="43" xr:uid="{ECAD2E26-1B13-467E-ABCC-E31A6197396C}"/>
    <cellStyle name="Heading" xfId="44" xr:uid="{3048664D-9FA8-4E3E-8E34-9B542C31F833}"/>
    <cellStyle name="Heading1" xfId="45" xr:uid="{54506FA0-DD3D-432B-B03C-2388B4100550}"/>
    <cellStyle name="Normal" xfId="0" builtinId="0" customBuiltin="1"/>
    <cellStyle name="Normal 2" xfId="46" xr:uid="{B652B827-A5EB-4F77-BF97-588B3968D866}"/>
    <cellStyle name="Normal 3" xfId="49" xr:uid="{CF24E8FE-7168-48E2-B4F1-08BA3E3203B7}"/>
    <cellStyle name="Normal 4" xfId="50" xr:uid="{E0E5A9C4-CC8D-4A0B-9356-77D85A916B28}"/>
    <cellStyle name="Result" xfId="47" xr:uid="{9DF1B1D1-2DA9-40CE-815E-E52096F89108}"/>
    <cellStyle name="Result2" xfId="48" xr:uid="{688B1341-69DE-4B86-A942-26A63D1AF9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773206</xdr:colOff>
      <xdr:row>0</xdr:row>
      <xdr:rowOff>78801</xdr:rowOff>
    </xdr:from>
    <xdr:ext cx="1021679" cy="723240"/>
    <xdr:pic>
      <xdr:nvPicPr>
        <xdr:cNvPr id="2" name="Imagens 1">
          <a:extLst>
            <a:ext uri="{FF2B5EF4-FFF2-40B4-BE49-F238E27FC236}">
              <a16:creationId xmlns:a16="http://schemas.microsoft.com/office/drawing/2014/main" id="{A5F0D344-4F9E-3225-495F-2BEC578C3564}"/>
            </a:ext>
          </a:extLst>
        </xdr:cNvPr>
        <xdr:cNvPicPr>
          <a:picLocks noChangeAspect="1"/>
        </xdr:cNvPicPr>
      </xdr:nvPicPr>
      <xdr:blipFill>
        <a:blip xmlns:r="http://schemas.openxmlformats.org/officeDocument/2006/relationships" r:embed="rId1">
          <a:lum/>
          <a:alphaModFix/>
        </a:blip>
        <a:srcRect/>
        <a:stretch>
          <a:fillRect/>
        </a:stretch>
      </xdr:blipFill>
      <xdr:spPr>
        <a:xfrm>
          <a:off x="8639735" y="78801"/>
          <a:ext cx="1021679" cy="723240"/>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121E2-EE2F-48DE-94CE-FBFCB7195D84}">
  <dimension ref="A1:AMI374"/>
  <sheetViews>
    <sheetView tabSelected="1" zoomScale="85" zoomScaleNormal="85" zoomScalePageLayoutView="85" workbookViewId="0">
      <selection activeCell="B83" sqref="B83"/>
    </sheetView>
  </sheetViews>
  <sheetFormatPr defaultRowHeight="15.75"/>
  <cols>
    <col min="1" max="1" width="12.625" style="25" customWidth="1"/>
    <col min="2" max="2" width="63.625" style="28" customWidth="1"/>
    <col min="3" max="3" width="9.75" style="48" customWidth="1"/>
    <col min="4" max="4" width="11.5" style="27" customWidth="1"/>
    <col min="5" max="5" width="11.375" style="2" customWidth="1"/>
    <col min="6" max="6" width="12.375" style="2" customWidth="1"/>
    <col min="7" max="7" width="40.125" style="37" customWidth="1"/>
    <col min="8" max="8" width="24.375" style="36" customWidth="1"/>
    <col min="9" max="1023" width="8.125" style="2" customWidth="1"/>
  </cols>
  <sheetData>
    <row r="1" spans="1:1023" s="1" customFormat="1" ht="12.75" customHeight="1">
      <c r="A1" s="80"/>
      <c r="B1" s="96" t="s">
        <v>600</v>
      </c>
      <c r="C1" s="96"/>
      <c r="D1" s="96"/>
      <c r="G1" s="57"/>
      <c r="H1" s="58"/>
    </row>
    <row r="2" spans="1:1023" ht="15">
      <c r="A2" s="80" t="s">
        <v>599</v>
      </c>
      <c r="B2" s="96"/>
      <c r="C2" s="96"/>
      <c r="D2" s="96"/>
    </row>
    <row r="3" spans="1:1023" s="91" customFormat="1" ht="31.5" customHeight="1">
      <c r="A3" s="80"/>
      <c r="B3" s="95" t="s">
        <v>598</v>
      </c>
      <c r="C3" s="95"/>
      <c r="D3" s="95"/>
      <c r="E3" s="80"/>
      <c r="F3" s="88"/>
      <c r="G3" s="89"/>
      <c r="H3" s="9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c r="NX3" s="80"/>
      <c r="NY3" s="80"/>
      <c r="NZ3" s="80"/>
      <c r="OA3" s="80"/>
      <c r="OB3" s="80"/>
      <c r="OC3" s="80"/>
      <c r="OD3" s="80"/>
      <c r="OE3" s="80"/>
      <c r="OF3" s="80"/>
      <c r="OG3" s="80"/>
      <c r="OH3" s="80"/>
      <c r="OI3" s="80"/>
      <c r="OJ3" s="80"/>
      <c r="OK3" s="80"/>
      <c r="OL3" s="80"/>
      <c r="OM3" s="80"/>
      <c r="ON3" s="80"/>
      <c r="OO3" s="80"/>
      <c r="OP3" s="80"/>
      <c r="OQ3" s="80"/>
      <c r="OR3" s="80"/>
      <c r="OS3" s="80"/>
      <c r="OT3" s="80"/>
      <c r="OU3" s="80"/>
      <c r="OV3" s="80"/>
      <c r="OW3" s="80"/>
      <c r="OX3" s="80"/>
      <c r="OY3" s="80"/>
      <c r="OZ3" s="80"/>
      <c r="PA3" s="80"/>
      <c r="PB3" s="80"/>
      <c r="PC3" s="80"/>
      <c r="PD3" s="80"/>
      <c r="PE3" s="80"/>
      <c r="PF3" s="80"/>
      <c r="PG3" s="80"/>
      <c r="PH3" s="80"/>
      <c r="PI3" s="80"/>
      <c r="PJ3" s="80"/>
      <c r="PK3" s="80"/>
      <c r="PL3" s="80"/>
      <c r="PM3" s="80"/>
      <c r="PN3" s="80"/>
      <c r="PO3" s="80"/>
      <c r="PP3" s="80"/>
      <c r="PQ3" s="80"/>
      <c r="PR3" s="80"/>
      <c r="PS3" s="80"/>
      <c r="PT3" s="80"/>
      <c r="PU3" s="80"/>
      <c r="PV3" s="80"/>
      <c r="PW3" s="80"/>
      <c r="PX3" s="80"/>
      <c r="PY3" s="80"/>
      <c r="PZ3" s="80"/>
      <c r="QA3" s="80"/>
      <c r="QB3" s="80"/>
      <c r="QC3" s="80"/>
      <c r="QD3" s="80"/>
      <c r="QE3" s="80"/>
      <c r="QF3" s="80"/>
      <c r="QG3" s="80"/>
      <c r="QH3" s="80"/>
      <c r="QI3" s="80"/>
      <c r="QJ3" s="80"/>
      <c r="QK3" s="80"/>
      <c r="QL3" s="80"/>
      <c r="QM3" s="80"/>
      <c r="QN3" s="80"/>
      <c r="QO3" s="80"/>
      <c r="QP3" s="80"/>
      <c r="QQ3" s="80"/>
      <c r="QR3" s="80"/>
      <c r="QS3" s="80"/>
      <c r="QT3" s="80"/>
      <c r="QU3" s="80"/>
      <c r="QV3" s="80"/>
      <c r="QW3" s="80"/>
      <c r="QX3" s="80"/>
      <c r="QY3" s="80"/>
      <c r="QZ3" s="80"/>
      <c r="RA3" s="80"/>
      <c r="RB3" s="80"/>
      <c r="RC3" s="80"/>
      <c r="RD3" s="80"/>
      <c r="RE3" s="80"/>
      <c r="RF3" s="80"/>
      <c r="RG3" s="80"/>
      <c r="RH3" s="80"/>
      <c r="RI3" s="80"/>
      <c r="RJ3" s="80"/>
      <c r="RK3" s="80"/>
      <c r="RL3" s="80"/>
      <c r="RM3" s="80"/>
      <c r="RN3" s="80"/>
      <c r="RO3" s="80"/>
      <c r="RP3" s="80"/>
      <c r="RQ3" s="80"/>
      <c r="RR3" s="80"/>
      <c r="RS3" s="80"/>
      <c r="RT3" s="80"/>
      <c r="RU3" s="80"/>
      <c r="RV3" s="80"/>
      <c r="RW3" s="80"/>
      <c r="RX3" s="80"/>
      <c r="RY3" s="80"/>
      <c r="RZ3" s="80"/>
      <c r="SA3" s="80"/>
      <c r="SB3" s="80"/>
      <c r="SC3" s="80"/>
      <c r="SD3" s="80"/>
      <c r="SE3" s="80"/>
      <c r="SF3" s="80"/>
      <c r="SG3" s="80"/>
      <c r="SH3" s="80"/>
      <c r="SI3" s="80"/>
      <c r="SJ3" s="80"/>
      <c r="SK3" s="80"/>
      <c r="SL3" s="80"/>
      <c r="SM3" s="80"/>
      <c r="SN3" s="80"/>
      <c r="SO3" s="80"/>
      <c r="SP3" s="80"/>
      <c r="SQ3" s="80"/>
      <c r="SR3" s="80"/>
      <c r="SS3" s="80"/>
      <c r="ST3" s="80"/>
      <c r="SU3" s="80"/>
      <c r="SV3" s="80"/>
      <c r="SW3" s="80"/>
      <c r="SX3" s="80"/>
      <c r="SY3" s="80"/>
      <c r="SZ3" s="80"/>
      <c r="TA3" s="80"/>
      <c r="TB3" s="80"/>
      <c r="TC3" s="80"/>
      <c r="TD3" s="80"/>
      <c r="TE3" s="80"/>
      <c r="TF3" s="80"/>
      <c r="TG3" s="80"/>
      <c r="TH3" s="80"/>
      <c r="TI3" s="80"/>
      <c r="TJ3" s="80"/>
      <c r="TK3" s="80"/>
      <c r="TL3" s="80"/>
      <c r="TM3" s="80"/>
      <c r="TN3" s="80"/>
      <c r="TO3" s="80"/>
      <c r="TP3" s="80"/>
      <c r="TQ3" s="80"/>
      <c r="TR3" s="80"/>
      <c r="TS3" s="80"/>
      <c r="TT3" s="80"/>
      <c r="TU3" s="80"/>
      <c r="TV3" s="80"/>
      <c r="TW3" s="80"/>
      <c r="TX3" s="80"/>
      <c r="TY3" s="80"/>
      <c r="TZ3" s="80"/>
      <c r="UA3" s="80"/>
      <c r="UB3" s="80"/>
      <c r="UC3" s="80"/>
      <c r="UD3" s="80"/>
      <c r="UE3" s="80"/>
      <c r="UF3" s="80"/>
      <c r="UG3" s="80"/>
      <c r="UH3" s="80"/>
      <c r="UI3" s="80"/>
      <c r="UJ3" s="80"/>
      <c r="UK3" s="80"/>
      <c r="UL3" s="80"/>
      <c r="UM3" s="80"/>
      <c r="UN3" s="80"/>
      <c r="UO3" s="80"/>
      <c r="UP3" s="80"/>
      <c r="UQ3" s="80"/>
      <c r="UR3" s="80"/>
      <c r="US3" s="80"/>
      <c r="UT3" s="80"/>
      <c r="UU3" s="80"/>
      <c r="UV3" s="80"/>
      <c r="UW3" s="80"/>
      <c r="UX3" s="80"/>
      <c r="UY3" s="80"/>
      <c r="UZ3" s="80"/>
      <c r="VA3" s="80"/>
      <c r="VB3" s="80"/>
      <c r="VC3" s="80"/>
      <c r="VD3" s="80"/>
      <c r="VE3" s="80"/>
      <c r="VF3" s="80"/>
      <c r="VG3" s="80"/>
      <c r="VH3" s="80"/>
      <c r="VI3" s="80"/>
      <c r="VJ3" s="80"/>
      <c r="VK3" s="80"/>
      <c r="VL3" s="80"/>
      <c r="VM3" s="80"/>
      <c r="VN3" s="80"/>
      <c r="VO3" s="80"/>
      <c r="VP3" s="80"/>
      <c r="VQ3" s="80"/>
      <c r="VR3" s="80"/>
      <c r="VS3" s="80"/>
      <c r="VT3" s="80"/>
      <c r="VU3" s="80"/>
      <c r="VV3" s="80"/>
      <c r="VW3" s="80"/>
      <c r="VX3" s="80"/>
      <c r="VY3" s="80"/>
      <c r="VZ3" s="80"/>
      <c r="WA3" s="80"/>
      <c r="WB3" s="80"/>
      <c r="WC3" s="80"/>
      <c r="WD3" s="80"/>
      <c r="WE3" s="80"/>
      <c r="WF3" s="80"/>
      <c r="WG3" s="80"/>
      <c r="WH3" s="80"/>
      <c r="WI3" s="80"/>
      <c r="WJ3" s="80"/>
      <c r="WK3" s="80"/>
      <c r="WL3" s="80"/>
      <c r="WM3" s="80"/>
      <c r="WN3" s="80"/>
      <c r="WO3" s="80"/>
      <c r="WP3" s="80"/>
      <c r="WQ3" s="80"/>
      <c r="WR3" s="80"/>
      <c r="WS3" s="80"/>
      <c r="WT3" s="80"/>
      <c r="WU3" s="80"/>
      <c r="WV3" s="80"/>
      <c r="WW3" s="80"/>
      <c r="WX3" s="80"/>
      <c r="WY3" s="80"/>
      <c r="WZ3" s="80"/>
      <c r="XA3" s="80"/>
      <c r="XB3" s="80"/>
      <c r="XC3" s="80"/>
      <c r="XD3" s="80"/>
      <c r="XE3" s="80"/>
      <c r="XF3" s="80"/>
      <c r="XG3" s="80"/>
      <c r="XH3" s="80"/>
      <c r="XI3" s="80"/>
      <c r="XJ3" s="80"/>
      <c r="XK3" s="80"/>
      <c r="XL3" s="80"/>
      <c r="XM3" s="80"/>
      <c r="XN3" s="80"/>
      <c r="XO3" s="80"/>
      <c r="XP3" s="80"/>
      <c r="XQ3" s="80"/>
      <c r="XR3" s="80"/>
      <c r="XS3" s="80"/>
      <c r="XT3" s="80"/>
      <c r="XU3" s="80"/>
      <c r="XV3" s="80"/>
      <c r="XW3" s="80"/>
      <c r="XX3" s="80"/>
      <c r="XY3" s="80"/>
      <c r="XZ3" s="80"/>
      <c r="YA3" s="80"/>
      <c r="YB3" s="80"/>
      <c r="YC3" s="80"/>
      <c r="YD3" s="80"/>
      <c r="YE3" s="80"/>
      <c r="YF3" s="80"/>
      <c r="YG3" s="80"/>
      <c r="YH3" s="80"/>
      <c r="YI3" s="80"/>
      <c r="YJ3" s="80"/>
      <c r="YK3" s="80"/>
      <c r="YL3" s="80"/>
      <c r="YM3" s="80"/>
      <c r="YN3" s="80"/>
      <c r="YO3" s="80"/>
      <c r="YP3" s="80"/>
      <c r="YQ3" s="80"/>
      <c r="YR3" s="80"/>
      <c r="YS3" s="80"/>
      <c r="YT3" s="80"/>
      <c r="YU3" s="80"/>
      <c r="YV3" s="80"/>
      <c r="YW3" s="80"/>
      <c r="YX3" s="80"/>
      <c r="YY3" s="80"/>
      <c r="YZ3" s="80"/>
      <c r="ZA3" s="80"/>
      <c r="ZB3" s="80"/>
      <c r="ZC3" s="80"/>
      <c r="ZD3" s="80"/>
      <c r="ZE3" s="80"/>
      <c r="ZF3" s="80"/>
      <c r="ZG3" s="80"/>
      <c r="ZH3" s="80"/>
      <c r="ZI3" s="80"/>
      <c r="ZJ3" s="80"/>
      <c r="ZK3" s="80"/>
      <c r="ZL3" s="80"/>
      <c r="ZM3" s="80"/>
      <c r="ZN3" s="80"/>
      <c r="ZO3" s="80"/>
      <c r="ZP3" s="80"/>
      <c r="ZQ3" s="80"/>
      <c r="ZR3" s="80"/>
      <c r="ZS3" s="80"/>
      <c r="ZT3" s="80"/>
      <c r="ZU3" s="80"/>
      <c r="ZV3" s="80"/>
      <c r="ZW3" s="80"/>
      <c r="ZX3" s="80"/>
      <c r="ZY3" s="80"/>
      <c r="ZZ3" s="80"/>
      <c r="AAA3" s="80"/>
      <c r="AAB3" s="80"/>
      <c r="AAC3" s="80"/>
      <c r="AAD3" s="80"/>
      <c r="AAE3" s="80"/>
      <c r="AAF3" s="80"/>
      <c r="AAG3" s="80"/>
      <c r="AAH3" s="80"/>
      <c r="AAI3" s="80"/>
      <c r="AAJ3" s="80"/>
      <c r="AAK3" s="80"/>
      <c r="AAL3" s="80"/>
      <c r="AAM3" s="80"/>
      <c r="AAN3" s="80"/>
      <c r="AAO3" s="80"/>
      <c r="AAP3" s="80"/>
      <c r="AAQ3" s="80"/>
      <c r="AAR3" s="80"/>
      <c r="AAS3" s="80"/>
      <c r="AAT3" s="80"/>
      <c r="AAU3" s="80"/>
      <c r="AAV3" s="80"/>
      <c r="AAW3" s="80"/>
      <c r="AAX3" s="80"/>
      <c r="AAY3" s="80"/>
      <c r="AAZ3" s="80"/>
      <c r="ABA3" s="80"/>
      <c r="ABB3" s="80"/>
      <c r="ABC3" s="80"/>
      <c r="ABD3" s="80"/>
      <c r="ABE3" s="80"/>
      <c r="ABF3" s="80"/>
      <c r="ABG3" s="80"/>
      <c r="ABH3" s="80"/>
      <c r="ABI3" s="80"/>
      <c r="ABJ3" s="80"/>
      <c r="ABK3" s="80"/>
      <c r="ABL3" s="80"/>
      <c r="ABM3" s="80"/>
      <c r="ABN3" s="80"/>
      <c r="ABO3" s="80"/>
      <c r="ABP3" s="80"/>
      <c r="ABQ3" s="80"/>
      <c r="ABR3" s="80"/>
      <c r="ABS3" s="80"/>
      <c r="ABT3" s="80"/>
      <c r="ABU3" s="80"/>
      <c r="ABV3" s="80"/>
      <c r="ABW3" s="80"/>
      <c r="ABX3" s="80"/>
      <c r="ABY3" s="80"/>
      <c r="ABZ3" s="80"/>
      <c r="ACA3" s="80"/>
      <c r="ACB3" s="80"/>
      <c r="ACC3" s="80"/>
      <c r="ACD3" s="80"/>
      <c r="ACE3" s="80"/>
      <c r="ACF3" s="80"/>
      <c r="ACG3" s="80"/>
      <c r="ACH3" s="80"/>
      <c r="ACI3" s="80"/>
      <c r="ACJ3" s="80"/>
      <c r="ACK3" s="80"/>
      <c r="ACL3" s="80"/>
      <c r="ACM3" s="80"/>
      <c r="ACN3" s="80"/>
      <c r="ACO3" s="80"/>
      <c r="ACP3" s="80"/>
      <c r="ACQ3" s="80"/>
      <c r="ACR3" s="80"/>
      <c r="ACS3" s="80"/>
      <c r="ACT3" s="80"/>
      <c r="ACU3" s="80"/>
      <c r="ACV3" s="80"/>
      <c r="ACW3" s="80"/>
      <c r="ACX3" s="80"/>
      <c r="ACY3" s="80"/>
      <c r="ACZ3" s="80"/>
      <c r="ADA3" s="80"/>
      <c r="ADB3" s="80"/>
      <c r="ADC3" s="80"/>
      <c r="ADD3" s="80"/>
      <c r="ADE3" s="80"/>
      <c r="ADF3" s="80"/>
      <c r="ADG3" s="80"/>
      <c r="ADH3" s="80"/>
      <c r="ADI3" s="80"/>
      <c r="ADJ3" s="80"/>
      <c r="ADK3" s="80"/>
      <c r="ADL3" s="80"/>
      <c r="ADM3" s="80"/>
      <c r="ADN3" s="80"/>
      <c r="ADO3" s="80"/>
      <c r="ADP3" s="80"/>
      <c r="ADQ3" s="80"/>
      <c r="ADR3" s="80"/>
      <c r="ADS3" s="80"/>
      <c r="ADT3" s="80"/>
      <c r="ADU3" s="80"/>
      <c r="ADV3" s="80"/>
      <c r="ADW3" s="80"/>
      <c r="ADX3" s="80"/>
      <c r="ADY3" s="80"/>
      <c r="ADZ3" s="80"/>
      <c r="AEA3" s="80"/>
      <c r="AEB3" s="80"/>
      <c r="AEC3" s="80"/>
      <c r="AED3" s="80"/>
      <c r="AEE3" s="80"/>
      <c r="AEF3" s="80"/>
      <c r="AEG3" s="80"/>
      <c r="AEH3" s="80"/>
      <c r="AEI3" s="80"/>
      <c r="AEJ3" s="80"/>
      <c r="AEK3" s="80"/>
      <c r="AEL3" s="80"/>
      <c r="AEM3" s="80"/>
      <c r="AEN3" s="80"/>
      <c r="AEO3" s="80"/>
      <c r="AEP3" s="80"/>
      <c r="AEQ3" s="80"/>
      <c r="AER3" s="80"/>
      <c r="AES3" s="80"/>
      <c r="AET3" s="80"/>
      <c r="AEU3" s="80"/>
      <c r="AEV3" s="80"/>
      <c r="AEW3" s="80"/>
      <c r="AEX3" s="80"/>
      <c r="AEY3" s="80"/>
      <c r="AEZ3" s="80"/>
      <c r="AFA3" s="80"/>
      <c r="AFB3" s="80"/>
      <c r="AFC3" s="80"/>
      <c r="AFD3" s="80"/>
      <c r="AFE3" s="80"/>
      <c r="AFF3" s="80"/>
      <c r="AFG3" s="80"/>
      <c r="AFH3" s="80"/>
      <c r="AFI3" s="80"/>
      <c r="AFJ3" s="80"/>
      <c r="AFK3" s="80"/>
      <c r="AFL3" s="80"/>
      <c r="AFM3" s="80"/>
      <c r="AFN3" s="80"/>
      <c r="AFO3" s="80"/>
      <c r="AFP3" s="80"/>
      <c r="AFQ3" s="80"/>
      <c r="AFR3" s="80"/>
      <c r="AFS3" s="80"/>
      <c r="AFT3" s="80"/>
      <c r="AFU3" s="80"/>
      <c r="AFV3" s="80"/>
      <c r="AFW3" s="80"/>
      <c r="AFX3" s="80"/>
      <c r="AFY3" s="80"/>
      <c r="AFZ3" s="80"/>
      <c r="AGA3" s="80"/>
      <c r="AGB3" s="80"/>
      <c r="AGC3" s="80"/>
      <c r="AGD3" s="80"/>
      <c r="AGE3" s="80"/>
      <c r="AGF3" s="80"/>
      <c r="AGG3" s="80"/>
      <c r="AGH3" s="80"/>
      <c r="AGI3" s="80"/>
      <c r="AGJ3" s="80"/>
      <c r="AGK3" s="80"/>
      <c r="AGL3" s="80"/>
      <c r="AGM3" s="80"/>
      <c r="AGN3" s="80"/>
      <c r="AGO3" s="80"/>
      <c r="AGP3" s="80"/>
      <c r="AGQ3" s="80"/>
      <c r="AGR3" s="80"/>
      <c r="AGS3" s="80"/>
      <c r="AGT3" s="80"/>
      <c r="AGU3" s="80"/>
      <c r="AGV3" s="80"/>
      <c r="AGW3" s="80"/>
      <c r="AGX3" s="80"/>
      <c r="AGY3" s="80"/>
      <c r="AGZ3" s="80"/>
      <c r="AHA3" s="80"/>
      <c r="AHB3" s="80"/>
      <c r="AHC3" s="80"/>
      <c r="AHD3" s="80"/>
      <c r="AHE3" s="80"/>
      <c r="AHF3" s="80"/>
      <c r="AHG3" s="80"/>
      <c r="AHH3" s="80"/>
      <c r="AHI3" s="80"/>
      <c r="AHJ3" s="80"/>
      <c r="AHK3" s="80"/>
      <c r="AHL3" s="80"/>
      <c r="AHM3" s="80"/>
      <c r="AHN3" s="80"/>
      <c r="AHO3" s="80"/>
      <c r="AHP3" s="80"/>
      <c r="AHQ3" s="80"/>
      <c r="AHR3" s="80"/>
      <c r="AHS3" s="80"/>
      <c r="AHT3" s="80"/>
      <c r="AHU3" s="80"/>
      <c r="AHV3" s="80"/>
      <c r="AHW3" s="80"/>
      <c r="AHX3" s="80"/>
      <c r="AHY3" s="80"/>
      <c r="AHZ3" s="80"/>
      <c r="AIA3" s="80"/>
      <c r="AIB3" s="80"/>
      <c r="AIC3" s="80"/>
      <c r="AID3" s="80"/>
      <c r="AIE3" s="80"/>
      <c r="AIF3" s="80"/>
      <c r="AIG3" s="80"/>
      <c r="AIH3" s="80"/>
      <c r="AII3" s="80"/>
      <c r="AIJ3" s="80"/>
      <c r="AIK3" s="80"/>
      <c r="AIL3" s="80"/>
      <c r="AIM3" s="80"/>
      <c r="AIN3" s="80"/>
      <c r="AIO3" s="80"/>
      <c r="AIP3" s="80"/>
      <c r="AIQ3" s="80"/>
      <c r="AIR3" s="80"/>
      <c r="AIS3" s="80"/>
      <c r="AIT3" s="80"/>
      <c r="AIU3" s="80"/>
      <c r="AIV3" s="80"/>
      <c r="AIW3" s="80"/>
      <c r="AIX3" s="80"/>
      <c r="AIY3" s="80"/>
      <c r="AIZ3" s="80"/>
      <c r="AJA3" s="80"/>
      <c r="AJB3" s="80"/>
      <c r="AJC3" s="80"/>
      <c r="AJD3" s="80"/>
      <c r="AJE3" s="80"/>
      <c r="AJF3" s="80"/>
      <c r="AJG3" s="80"/>
      <c r="AJH3" s="80"/>
      <c r="AJI3" s="80"/>
      <c r="AJJ3" s="80"/>
      <c r="AJK3" s="80"/>
      <c r="AJL3" s="80"/>
      <c r="AJM3" s="80"/>
      <c r="AJN3" s="80"/>
      <c r="AJO3" s="80"/>
      <c r="AJP3" s="80"/>
      <c r="AJQ3" s="80"/>
      <c r="AJR3" s="80"/>
      <c r="AJS3" s="80"/>
      <c r="AJT3" s="80"/>
      <c r="AJU3" s="80"/>
      <c r="AJV3" s="80"/>
      <c r="AJW3" s="80"/>
      <c r="AJX3" s="80"/>
      <c r="AJY3" s="80"/>
      <c r="AJZ3" s="80"/>
      <c r="AKA3" s="80"/>
      <c r="AKB3" s="80"/>
      <c r="AKC3" s="80"/>
      <c r="AKD3" s="80"/>
      <c r="AKE3" s="80"/>
      <c r="AKF3" s="80"/>
      <c r="AKG3" s="80"/>
      <c r="AKH3" s="80"/>
      <c r="AKI3" s="80"/>
      <c r="AKJ3" s="80"/>
      <c r="AKK3" s="80"/>
      <c r="AKL3" s="80"/>
      <c r="AKM3" s="80"/>
      <c r="AKN3" s="80"/>
      <c r="AKO3" s="80"/>
      <c r="AKP3" s="80"/>
      <c r="AKQ3" s="80"/>
      <c r="AKR3" s="80"/>
      <c r="AKS3" s="80"/>
      <c r="AKT3" s="80"/>
      <c r="AKU3" s="80"/>
      <c r="AKV3" s="80"/>
      <c r="AKW3" s="80"/>
      <c r="AKX3" s="80"/>
      <c r="AKY3" s="80"/>
      <c r="AKZ3" s="80"/>
      <c r="ALA3" s="80"/>
      <c r="ALB3" s="80"/>
      <c r="ALC3" s="80"/>
      <c r="ALD3" s="80"/>
      <c r="ALE3" s="80"/>
      <c r="ALF3" s="80"/>
      <c r="ALG3" s="80"/>
      <c r="ALH3" s="80"/>
      <c r="ALI3" s="80"/>
      <c r="ALJ3" s="80"/>
      <c r="ALK3" s="80"/>
      <c r="ALL3" s="80"/>
      <c r="ALM3" s="80"/>
      <c r="ALN3" s="80"/>
      <c r="ALO3" s="80"/>
      <c r="ALP3" s="80"/>
      <c r="ALQ3" s="80"/>
      <c r="ALR3" s="80"/>
      <c r="ALS3" s="80"/>
      <c r="ALT3" s="80"/>
      <c r="ALU3" s="80"/>
      <c r="ALV3" s="80"/>
      <c r="ALW3" s="80"/>
      <c r="ALX3" s="80"/>
      <c r="ALY3" s="80"/>
      <c r="ALZ3" s="80"/>
      <c r="AMA3" s="80"/>
      <c r="AMB3" s="80"/>
      <c r="AMC3" s="80"/>
      <c r="AMD3" s="80"/>
      <c r="AME3" s="80"/>
      <c r="AMF3" s="80"/>
      <c r="AMG3" s="80"/>
      <c r="AMH3" s="80"/>
      <c r="AMI3" s="80"/>
    </row>
    <row r="4" spans="1:1023" ht="16.5" thickBot="1">
      <c r="A4" s="78"/>
      <c r="B4" s="92" t="s">
        <v>544</v>
      </c>
      <c r="C4" s="79"/>
      <c r="D4" s="2"/>
    </row>
    <row r="5" spans="1:1023" s="78" customFormat="1" ht="26.25" thickBot="1">
      <c r="A5" s="81" t="s">
        <v>1</v>
      </c>
      <c r="B5" s="82" t="s">
        <v>2</v>
      </c>
      <c r="C5" s="83" t="s">
        <v>84</v>
      </c>
      <c r="D5" s="83" t="s">
        <v>85</v>
      </c>
      <c r="E5" s="83" t="s">
        <v>127</v>
      </c>
      <c r="F5" s="84" t="s">
        <v>128</v>
      </c>
      <c r="G5" s="85"/>
      <c r="H5" s="86"/>
      <c r="K5" s="80"/>
      <c r="L5" s="80"/>
      <c r="M5" s="80"/>
      <c r="N5" s="80"/>
      <c r="O5" s="80"/>
    </row>
    <row r="6" spans="1:1023" ht="51.75" customHeight="1" thickTop="1">
      <c r="A6" s="4" t="s">
        <v>126</v>
      </c>
      <c r="B6" s="30" t="s">
        <v>0</v>
      </c>
      <c r="C6" s="3"/>
      <c r="D6" s="3"/>
    </row>
    <row r="7" spans="1:1023" ht="92.25" customHeight="1">
      <c r="A7" s="4" t="s">
        <v>126</v>
      </c>
      <c r="B7" s="30" t="s">
        <v>83</v>
      </c>
      <c r="C7" s="3"/>
      <c r="D7" s="3"/>
      <c r="G7" s="2"/>
    </row>
    <row r="8" spans="1:1023" ht="57" customHeight="1">
      <c r="A8" s="4" t="s">
        <v>126</v>
      </c>
      <c r="B8" s="93" t="s">
        <v>610</v>
      </c>
      <c r="C8" s="3"/>
      <c r="D8" s="3"/>
      <c r="E8" s="3"/>
      <c r="F8" s="3"/>
    </row>
    <row r="9" spans="1:1023" s="2" customFormat="1" ht="15">
      <c r="A9" s="61">
        <v>1</v>
      </c>
      <c r="B9" s="62" t="s">
        <v>3</v>
      </c>
      <c r="C9" s="63"/>
      <c r="D9" s="64"/>
      <c r="E9" s="65"/>
      <c r="F9" s="65"/>
      <c r="G9" s="37"/>
      <c r="H9" s="36"/>
    </row>
    <row r="10" spans="1:1023" ht="51">
      <c r="A10" s="5" t="s">
        <v>4</v>
      </c>
      <c r="B10" s="6" t="s">
        <v>5</v>
      </c>
      <c r="C10" s="42" t="s">
        <v>84</v>
      </c>
      <c r="D10" s="7">
        <v>1</v>
      </c>
      <c r="E10" s="40"/>
      <c r="F10" s="39"/>
    </row>
    <row r="11" spans="1:1023" s="2" customFormat="1" ht="15">
      <c r="A11" s="66">
        <v>2</v>
      </c>
      <c r="B11" s="67" t="s">
        <v>6</v>
      </c>
      <c r="C11" s="68"/>
      <c r="D11" s="69"/>
      <c r="E11" s="70"/>
      <c r="F11" s="70"/>
      <c r="G11" s="37"/>
      <c r="H11" s="36"/>
    </row>
    <row r="12" spans="1:1023" s="2" customFormat="1" ht="25.5">
      <c r="A12" s="5" t="s">
        <v>7</v>
      </c>
      <c r="B12" s="6" t="s">
        <v>118</v>
      </c>
      <c r="C12" s="42" t="s">
        <v>84</v>
      </c>
      <c r="D12" s="7">
        <v>1</v>
      </c>
      <c r="E12" s="39"/>
      <c r="F12" s="39"/>
      <c r="G12" s="37"/>
      <c r="H12" s="36"/>
    </row>
    <row r="13" spans="1:1023" ht="51">
      <c r="A13" s="5" t="s">
        <v>8</v>
      </c>
      <c r="B13" s="6" t="s">
        <v>9</v>
      </c>
      <c r="C13" s="42" t="s">
        <v>84</v>
      </c>
      <c r="D13" s="7">
        <v>1</v>
      </c>
      <c r="E13" s="40"/>
      <c r="F13" s="39"/>
    </row>
    <row r="14" spans="1:1023" ht="38.25">
      <c r="A14" s="5" t="s">
        <v>10</v>
      </c>
      <c r="B14" s="6" t="s">
        <v>11</v>
      </c>
      <c r="C14" s="42" t="s">
        <v>84</v>
      </c>
      <c r="D14" s="7">
        <v>1</v>
      </c>
      <c r="E14" s="39"/>
      <c r="F14" s="39"/>
    </row>
    <row r="15" spans="1:1023" ht="38.25">
      <c r="A15" s="5" t="s">
        <v>12</v>
      </c>
      <c r="B15" s="6" t="s">
        <v>13</v>
      </c>
      <c r="C15" s="42" t="s">
        <v>84</v>
      </c>
      <c r="D15" s="7">
        <v>1</v>
      </c>
      <c r="E15" s="39"/>
      <c r="F15" s="39"/>
    </row>
    <row r="16" spans="1:1023" s="2" customFormat="1" ht="15">
      <c r="A16" s="66">
        <v>3</v>
      </c>
      <c r="B16" s="71" t="s">
        <v>257</v>
      </c>
      <c r="C16" s="68"/>
      <c r="D16" s="69"/>
      <c r="E16" s="70"/>
      <c r="F16" s="70"/>
      <c r="G16" s="37"/>
      <c r="H16" s="36"/>
    </row>
    <row r="17" spans="1:8" s="2" customFormat="1" ht="38.25">
      <c r="A17" s="5" t="s">
        <v>14</v>
      </c>
      <c r="B17" s="8" t="s">
        <v>272</v>
      </c>
      <c r="C17" s="43" t="s">
        <v>84</v>
      </c>
      <c r="D17" s="35">
        <v>63</v>
      </c>
      <c r="E17" s="39"/>
      <c r="F17" s="39"/>
      <c r="G17" s="37"/>
      <c r="H17" s="36"/>
    </row>
    <row r="18" spans="1:8" s="2" customFormat="1" ht="38.25">
      <c r="A18" s="5" t="s">
        <v>15</v>
      </c>
      <c r="B18" s="8" t="s">
        <v>273</v>
      </c>
      <c r="C18" s="43" t="s">
        <v>84</v>
      </c>
      <c r="D18" s="35">
        <v>18</v>
      </c>
      <c r="E18" s="39"/>
      <c r="F18" s="39"/>
      <c r="G18" s="37"/>
      <c r="H18" s="36"/>
    </row>
    <row r="19" spans="1:8" s="2" customFormat="1" ht="38.25">
      <c r="A19" s="5" t="s">
        <v>16</v>
      </c>
      <c r="B19" s="8" t="s">
        <v>129</v>
      </c>
      <c r="C19" s="43" t="s">
        <v>84</v>
      </c>
      <c r="D19" s="35">
        <v>70</v>
      </c>
      <c r="E19" s="39"/>
      <c r="F19" s="39"/>
      <c r="G19" s="37"/>
      <c r="H19" s="36"/>
    </row>
    <row r="20" spans="1:8" s="2" customFormat="1" ht="38.25">
      <c r="A20" s="5" t="s">
        <v>17</v>
      </c>
      <c r="B20" s="8" t="s">
        <v>18</v>
      </c>
      <c r="C20" s="43" t="s">
        <v>123</v>
      </c>
      <c r="D20" s="35">
        <v>1</v>
      </c>
      <c r="E20" s="39"/>
      <c r="F20" s="39"/>
      <c r="G20" s="37"/>
      <c r="H20" s="36"/>
    </row>
    <row r="21" spans="1:8" s="2" customFormat="1" ht="38.25">
      <c r="A21" s="5" t="s">
        <v>19</v>
      </c>
      <c r="B21" s="8" t="s">
        <v>119</v>
      </c>
      <c r="C21" s="43"/>
      <c r="D21" s="35"/>
      <c r="E21" s="39"/>
      <c r="F21" s="39"/>
      <c r="G21" s="37"/>
      <c r="H21" s="36"/>
    </row>
    <row r="22" spans="1:8" s="2" customFormat="1" ht="25.5">
      <c r="A22" s="94" t="s">
        <v>612</v>
      </c>
      <c r="B22" s="31" t="s">
        <v>613</v>
      </c>
      <c r="C22" s="43" t="s">
        <v>86</v>
      </c>
      <c r="D22" s="35">
        <v>645.15</v>
      </c>
      <c r="E22" s="40"/>
      <c r="F22" s="39"/>
      <c r="G22" s="37"/>
      <c r="H22" s="36"/>
    </row>
    <row r="23" spans="1:8" s="2" customFormat="1" ht="21" customHeight="1">
      <c r="A23" s="94" t="s">
        <v>614</v>
      </c>
      <c r="B23" s="31" t="s">
        <v>615</v>
      </c>
      <c r="C23" s="43" t="s">
        <v>86</v>
      </c>
      <c r="D23" s="35">
        <v>125.09</v>
      </c>
      <c r="E23" s="40"/>
      <c r="F23" s="39"/>
      <c r="G23" s="37"/>
      <c r="H23" s="36"/>
    </row>
    <row r="24" spans="1:8" s="2" customFormat="1" ht="63.75">
      <c r="A24" s="94" t="s">
        <v>20</v>
      </c>
      <c r="B24" s="31" t="s">
        <v>274</v>
      </c>
      <c r="C24" s="43" t="s">
        <v>123</v>
      </c>
      <c r="D24" s="35">
        <v>1</v>
      </c>
      <c r="E24" s="40"/>
      <c r="F24" s="39"/>
      <c r="G24" s="37"/>
      <c r="H24" s="36"/>
    </row>
    <row r="25" spans="1:8" s="2" customFormat="1" ht="38.25">
      <c r="A25" s="94" t="s">
        <v>21</v>
      </c>
      <c r="B25" s="31" t="s">
        <v>620</v>
      </c>
      <c r="C25" s="43" t="s">
        <v>123</v>
      </c>
      <c r="D25" s="35">
        <v>1</v>
      </c>
      <c r="E25" s="40"/>
      <c r="F25" s="39"/>
      <c r="G25" s="37"/>
      <c r="H25" s="36"/>
    </row>
    <row r="26" spans="1:8" s="2" customFormat="1" ht="25.5">
      <c r="A26" s="94" t="s">
        <v>22</v>
      </c>
      <c r="B26" s="31" t="s">
        <v>616</v>
      </c>
      <c r="C26" s="43" t="s">
        <v>123</v>
      </c>
      <c r="D26" s="35">
        <v>1</v>
      </c>
      <c r="E26" s="40"/>
      <c r="F26" s="39"/>
      <c r="G26" s="37"/>
      <c r="H26" s="36"/>
    </row>
    <row r="27" spans="1:8" s="2" customFormat="1" ht="25.5">
      <c r="A27" s="5" t="s">
        <v>23</v>
      </c>
      <c r="B27" s="31" t="s">
        <v>124</v>
      </c>
      <c r="C27" s="43" t="s">
        <v>123</v>
      </c>
      <c r="D27" s="35">
        <v>1</v>
      </c>
      <c r="E27" s="39"/>
      <c r="F27" s="39"/>
      <c r="G27" s="37"/>
      <c r="H27" s="36"/>
    </row>
    <row r="28" spans="1:8" s="2" customFormat="1" ht="38.25">
      <c r="A28" s="5" t="s">
        <v>24</v>
      </c>
      <c r="B28" s="8" t="s">
        <v>256</v>
      </c>
      <c r="C28" s="43" t="s">
        <v>123</v>
      </c>
      <c r="D28" s="35">
        <v>1</v>
      </c>
      <c r="E28" s="39"/>
      <c r="F28" s="39"/>
      <c r="G28" s="37"/>
      <c r="H28" s="36"/>
    </row>
    <row r="29" spans="1:8" s="2" customFormat="1" ht="129" customHeight="1">
      <c r="A29" s="5" t="s">
        <v>62</v>
      </c>
      <c r="B29" s="8" t="s">
        <v>255</v>
      </c>
      <c r="C29" s="43" t="s">
        <v>123</v>
      </c>
      <c r="D29" s="35">
        <v>1</v>
      </c>
      <c r="E29" s="39"/>
      <c r="F29" s="39"/>
      <c r="G29" s="36"/>
      <c r="H29" s="36"/>
    </row>
    <row r="30" spans="1:8" s="2" customFormat="1" ht="114.75">
      <c r="A30" s="5" t="s">
        <v>63</v>
      </c>
      <c r="B30" s="8" t="s">
        <v>275</v>
      </c>
      <c r="C30" s="43" t="s">
        <v>123</v>
      </c>
      <c r="D30" s="35">
        <v>1</v>
      </c>
      <c r="E30" s="39"/>
      <c r="F30" s="39"/>
      <c r="G30" s="37"/>
      <c r="H30" s="36"/>
    </row>
    <row r="31" spans="1:8" s="2" customFormat="1" ht="38.25">
      <c r="A31" s="5" t="s">
        <v>258</v>
      </c>
      <c r="B31" s="6" t="s">
        <v>276</v>
      </c>
      <c r="C31" s="43" t="s">
        <v>86</v>
      </c>
      <c r="D31" s="35">
        <v>30</v>
      </c>
      <c r="E31" s="39"/>
      <c r="F31" s="39"/>
      <c r="G31" s="37"/>
      <c r="H31" s="36"/>
    </row>
    <row r="32" spans="1:8" s="2" customFormat="1" ht="15">
      <c r="A32" s="72">
        <v>4</v>
      </c>
      <c r="B32" s="67" t="s">
        <v>25</v>
      </c>
      <c r="C32" s="73"/>
      <c r="D32" s="74"/>
      <c r="E32" s="74"/>
      <c r="F32" s="74"/>
      <c r="G32" s="37"/>
      <c r="H32" s="36"/>
    </row>
    <row r="33" spans="1:8" s="2" customFormat="1" ht="102">
      <c r="A33" s="5" t="s">
        <v>26</v>
      </c>
      <c r="B33" s="9" t="s">
        <v>277</v>
      </c>
      <c r="C33" s="33"/>
      <c r="D33" s="33"/>
      <c r="G33" s="36"/>
    </row>
    <row r="34" spans="1:8" s="2" customFormat="1" ht="15">
      <c r="A34" s="5" t="s">
        <v>156</v>
      </c>
      <c r="B34" s="9" t="s">
        <v>155</v>
      </c>
      <c r="C34" s="33"/>
      <c r="D34" s="33"/>
      <c r="G34" s="36"/>
      <c r="H34" s="36"/>
    </row>
    <row r="35" spans="1:8" s="2" customFormat="1" ht="15">
      <c r="A35" s="5" t="s">
        <v>547</v>
      </c>
      <c r="B35" s="9" t="s">
        <v>133</v>
      </c>
      <c r="C35" s="43" t="s">
        <v>209</v>
      </c>
      <c r="D35" s="35">
        <v>0.71</v>
      </c>
      <c r="E35" s="39"/>
      <c r="F35" s="39"/>
      <c r="G35" s="37"/>
      <c r="H35" s="36"/>
    </row>
    <row r="36" spans="1:8" s="2" customFormat="1" ht="15">
      <c r="A36" s="5" t="s">
        <v>548</v>
      </c>
      <c r="B36" s="9" t="s">
        <v>134</v>
      </c>
      <c r="C36" s="43" t="s">
        <v>209</v>
      </c>
      <c r="D36" s="35">
        <v>1.06</v>
      </c>
      <c r="E36" s="39"/>
      <c r="F36" s="39"/>
      <c r="G36" s="37"/>
      <c r="H36" s="36"/>
    </row>
    <row r="37" spans="1:8" s="2" customFormat="1" ht="15">
      <c r="A37" s="5" t="s">
        <v>549</v>
      </c>
      <c r="B37" s="9" t="s">
        <v>135</v>
      </c>
      <c r="C37" s="43" t="s">
        <v>209</v>
      </c>
      <c r="D37" s="35">
        <v>1.29</v>
      </c>
      <c r="E37" s="39"/>
      <c r="F37" s="39"/>
      <c r="G37" s="37"/>
      <c r="H37" s="36"/>
    </row>
    <row r="38" spans="1:8" s="2" customFormat="1" ht="15">
      <c r="A38" s="5" t="s">
        <v>550</v>
      </c>
      <c r="B38" s="9" t="s">
        <v>136</v>
      </c>
      <c r="C38" s="43" t="s">
        <v>209</v>
      </c>
      <c r="D38" s="35">
        <v>1.36</v>
      </c>
      <c r="E38" s="39"/>
      <c r="F38" s="39"/>
      <c r="G38" s="37"/>
      <c r="H38" s="36"/>
    </row>
    <row r="39" spans="1:8" s="2" customFormat="1" ht="15">
      <c r="A39" s="5" t="s">
        <v>551</v>
      </c>
      <c r="B39" s="9" t="s">
        <v>137</v>
      </c>
      <c r="C39" s="43" t="s">
        <v>209</v>
      </c>
      <c r="D39" s="35">
        <v>1.96</v>
      </c>
      <c r="E39" s="39"/>
      <c r="F39" s="39"/>
      <c r="G39" s="37"/>
      <c r="H39" s="36"/>
    </row>
    <row r="40" spans="1:8" s="2" customFormat="1" ht="15">
      <c r="A40" s="5" t="s">
        <v>552</v>
      </c>
      <c r="B40" s="9" t="s">
        <v>138</v>
      </c>
      <c r="C40" s="43" t="s">
        <v>209</v>
      </c>
      <c r="D40" s="35">
        <v>3.06</v>
      </c>
      <c r="E40" s="39"/>
      <c r="F40" s="39"/>
      <c r="G40" s="37"/>
      <c r="H40" s="36"/>
    </row>
    <row r="41" spans="1:8" s="2" customFormat="1" ht="15">
      <c r="A41" s="5" t="s">
        <v>553</v>
      </c>
      <c r="B41" s="9" t="s">
        <v>139</v>
      </c>
      <c r="C41" s="43" t="s">
        <v>209</v>
      </c>
      <c r="D41" s="35">
        <v>4.0599999999999996</v>
      </c>
      <c r="E41" s="39"/>
      <c r="F41" s="39"/>
      <c r="G41" s="37"/>
      <c r="H41" s="36"/>
    </row>
    <row r="42" spans="1:8" s="2" customFormat="1" ht="15">
      <c r="A42" s="5" t="s">
        <v>554</v>
      </c>
      <c r="B42" s="9" t="s">
        <v>140</v>
      </c>
      <c r="C42" s="43" t="s">
        <v>209</v>
      </c>
      <c r="D42" s="35">
        <v>6.06</v>
      </c>
      <c r="E42" s="39"/>
      <c r="F42" s="39"/>
      <c r="G42" s="37"/>
      <c r="H42" s="36"/>
    </row>
    <row r="43" spans="1:8" s="2" customFormat="1" ht="15">
      <c r="A43" s="5" t="s">
        <v>555</v>
      </c>
      <c r="B43" s="9" t="s">
        <v>141</v>
      </c>
      <c r="C43" s="43" t="s">
        <v>209</v>
      </c>
      <c r="D43" s="35">
        <v>7.06</v>
      </c>
      <c r="E43" s="39"/>
      <c r="F43" s="39"/>
      <c r="G43" s="37"/>
      <c r="H43" s="36"/>
    </row>
    <row r="44" spans="1:8" s="2" customFormat="1" ht="15">
      <c r="A44" s="5" t="s">
        <v>556</v>
      </c>
      <c r="B44" s="9" t="s">
        <v>142</v>
      </c>
      <c r="C44" s="43" t="s">
        <v>209</v>
      </c>
      <c r="D44" s="35">
        <v>8.06</v>
      </c>
      <c r="E44" s="39"/>
      <c r="F44" s="39"/>
      <c r="G44" s="37"/>
      <c r="H44" s="36"/>
    </row>
    <row r="45" spans="1:8" s="2" customFormat="1" ht="15">
      <c r="A45" s="5" t="s">
        <v>557</v>
      </c>
      <c r="B45" s="9" t="s">
        <v>143</v>
      </c>
      <c r="C45" s="43" t="s">
        <v>209</v>
      </c>
      <c r="D45" s="35">
        <v>0.96</v>
      </c>
      <c r="E45" s="39"/>
      <c r="F45" s="39"/>
      <c r="G45" s="37"/>
      <c r="H45" s="36"/>
    </row>
    <row r="46" spans="1:8" s="2" customFormat="1" ht="15">
      <c r="A46" s="5" t="s">
        <v>558</v>
      </c>
      <c r="B46" s="9" t="s">
        <v>144</v>
      </c>
      <c r="C46" s="43" t="s">
        <v>209</v>
      </c>
      <c r="D46" s="35">
        <v>2.16</v>
      </c>
      <c r="E46" s="39"/>
      <c r="F46" s="39"/>
      <c r="G46" s="37"/>
      <c r="H46" s="36"/>
    </row>
    <row r="47" spans="1:8" s="2" customFormat="1" ht="15">
      <c r="A47" s="5" t="s">
        <v>559</v>
      </c>
      <c r="B47" s="9" t="s">
        <v>145</v>
      </c>
      <c r="C47" s="43" t="s">
        <v>209</v>
      </c>
      <c r="D47" s="35">
        <v>10.119999999999999</v>
      </c>
      <c r="E47" s="39"/>
      <c r="F47" s="39"/>
      <c r="G47" s="37"/>
      <c r="H47" s="36"/>
    </row>
    <row r="48" spans="1:8" s="2" customFormat="1" ht="15">
      <c r="A48" s="5" t="s">
        <v>560</v>
      </c>
      <c r="B48" s="9" t="s">
        <v>146</v>
      </c>
      <c r="C48" s="43" t="s">
        <v>209</v>
      </c>
      <c r="D48" s="35">
        <v>2.4300000000000002</v>
      </c>
      <c r="E48" s="39"/>
      <c r="F48" s="39"/>
      <c r="G48" s="37"/>
      <c r="H48" s="36"/>
    </row>
    <row r="49" spans="1:8" s="2" customFormat="1" ht="15">
      <c r="A49" s="5" t="s">
        <v>561</v>
      </c>
      <c r="B49" s="9" t="s">
        <v>147</v>
      </c>
      <c r="C49" s="43" t="s">
        <v>209</v>
      </c>
      <c r="D49" s="35">
        <v>2.16</v>
      </c>
      <c r="E49" s="39"/>
      <c r="F49" s="39"/>
      <c r="G49" s="37"/>
      <c r="H49" s="36"/>
    </row>
    <row r="50" spans="1:8" s="2" customFormat="1" ht="15">
      <c r="A50" s="5" t="s">
        <v>562</v>
      </c>
      <c r="B50" s="9" t="s">
        <v>148</v>
      </c>
      <c r="C50" s="43" t="s">
        <v>209</v>
      </c>
      <c r="D50" s="35">
        <v>4.24</v>
      </c>
      <c r="E50" s="39"/>
      <c r="F50" s="39"/>
      <c r="G50" s="37"/>
      <c r="H50" s="36"/>
    </row>
    <row r="51" spans="1:8" s="2" customFormat="1" ht="15">
      <c r="A51" s="5" t="s">
        <v>563</v>
      </c>
      <c r="B51" s="9" t="s">
        <v>149</v>
      </c>
      <c r="C51" s="43" t="s">
        <v>209</v>
      </c>
      <c r="D51" s="35">
        <v>4.5600000000000005</v>
      </c>
      <c r="E51" s="39"/>
      <c r="F51" s="39"/>
      <c r="G51" s="37"/>
      <c r="H51" s="36"/>
    </row>
    <row r="52" spans="1:8" s="2" customFormat="1" ht="15">
      <c r="A52" s="5" t="s">
        <v>564</v>
      </c>
      <c r="B52" s="9" t="s">
        <v>150</v>
      </c>
      <c r="C52" s="43" t="s">
        <v>209</v>
      </c>
      <c r="D52" s="35">
        <v>3.84</v>
      </c>
      <c r="E52" s="39"/>
      <c r="F52" s="39"/>
      <c r="G52" s="37"/>
      <c r="H52" s="36"/>
    </row>
    <row r="53" spans="1:8" s="2" customFormat="1" ht="15">
      <c r="A53" s="5" t="s">
        <v>565</v>
      </c>
      <c r="B53" s="9" t="s">
        <v>151</v>
      </c>
      <c r="C53" s="43" t="s">
        <v>209</v>
      </c>
      <c r="D53" s="35">
        <v>8.4</v>
      </c>
      <c r="E53" s="39"/>
      <c r="F53" s="39"/>
      <c r="G53" s="37"/>
      <c r="H53" s="36"/>
    </row>
    <row r="54" spans="1:8" s="2" customFormat="1" ht="15">
      <c r="A54" s="5" t="s">
        <v>566</v>
      </c>
      <c r="B54" s="9" t="s">
        <v>152</v>
      </c>
      <c r="C54" s="43" t="s">
        <v>209</v>
      </c>
      <c r="D54" s="35">
        <v>16.72</v>
      </c>
      <c r="E54" s="39"/>
      <c r="F54" s="39"/>
      <c r="G54" s="37"/>
      <c r="H54" s="36"/>
    </row>
    <row r="55" spans="1:8" s="2" customFormat="1" ht="15">
      <c r="A55" s="5" t="s">
        <v>567</v>
      </c>
      <c r="B55" s="9" t="s">
        <v>153</v>
      </c>
      <c r="C55" s="43" t="s">
        <v>209</v>
      </c>
      <c r="D55" s="35">
        <v>0.96</v>
      </c>
      <c r="E55" s="39"/>
      <c r="F55" s="39"/>
      <c r="G55" s="37"/>
      <c r="H55" s="36"/>
    </row>
    <row r="56" spans="1:8" s="2" customFormat="1" ht="15">
      <c r="A56" s="5" t="s">
        <v>568</v>
      </c>
      <c r="B56" s="9" t="s">
        <v>154</v>
      </c>
      <c r="C56" s="43" t="s">
        <v>209</v>
      </c>
      <c r="D56" s="35">
        <v>4.0599999999999996</v>
      </c>
      <c r="E56" s="39"/>
      <c r="F56" s="39"/>
      <c r="G56" s="37"/>
      <c r="H56" s="36"/>
    </row>
    <row r="57" spans="1:8" s="2" customFormat="1" ht="15">
      <c r="A57" s="5" t="s">
        <v>157</v>
      </c>
      <c r="B57" s="9" t="s">
        <v>158</v>
      </c>
      <c r="C57" s="33"/>
      <c r="D57" s="33"/>
      <c r="G57" s="36"/>
      <c r="H57" s="36"/>
    </row>
    <row r="58" spans="1:8" s="2" customFormat="1" ht="15">
      <c r="A58" s="5" t="s">
        <v>569</v>
      </c>
      <c r="B58" s="9" t="s">
        <v>159</v>
      </c>
      <c r="C58" s="43" t="s">
        <v>209</v>
      </c>
      <c r="D58" s="35">
        <v>1.26</v>
      </c>
      <c r="E58" s="39"/>
      <c r="F58" s="39"/>
      <c r="G58" s="37"/>
      <c r="H58" s="36"/>
    </row>
    <row r="59" spans="1:8" s="2" customFormat="1" ht="15">
      <c r="A59" s="5" t="s">
        <v>570</v>
      </c>
      <c r="B59" s="9" t="s">
        <v>160</v>
      </c>
      <c r="C59" s="43" t="s">
        <v>209</v>
      </c>
      <c r="D59" s="35">
        <v>2.21</v>
      </c>
      <c r="E59" s="39"/>
      <c r="F59" s="39"/>
      <c r="G59" s="37"/>
      <c r="H59" s="36"/>
    </row>
    <row r="60" spans="1:8" s="2" customFormat="1" ht="15">
      <c r="A60" s="5" t="s">
        <v>571</v>
      </c>
      <c r="B60" s="9" t="s">
        <v>161</v>
      </c>
      <c r="C60" s="43" t="s">
        <v>209</v>
      </c>
      <c r="D60" s="35">
        <v>2.61</v>
      </c>
      <c r="E60" s="39"/>
      <c r="F60" s="39"/>
      <c r="G60" s="37"/>
      <c r="H60" s="36"/>
    </row>
    <row r="61" spans="1:8" s="2" customFormat="1" ht="15">
      <c r="A61" s="5" t="s">
        <v>572</v>
      </c>
      <c r="B61" s="9" t="s">
        <v>162</v>
      </c>
      <c r="C61" s="43" t="s">
        <v>209</v>
      </c>
      <c r="D61" s="35">
        <v>2.7600000000000002</v>
      </c>
      <c r="E61" s="39"/>
      <c r="F61" s="39"/>
      <c r="G61" s="37"/>
      <c r="H61" s="36"/>
    </row>
    <row r="62" spans="1:8" s="2" customFormat="1" ht="15">
      <c r="A62" s="5" t="s">
        <v>573</v>
      </c>
      <c r="B62" s="9" t="s">
        <v>163</v>
      </c>
      <c r="C62" s="43" t="s">
        <v>209</v>
      </c>
      <c r="D62" s="35">
        <v>1.81</v>
      </c>
      <c r="E62" s="39"/>
      <c r="F62" s="39"/>
      <c r="G62" s="37"/>
      <c r="H62" s="36"/>
    </row>
    <row r="63" spans="1:8" s="2" customFormat="1" ht="15">
      <c r="A63" s="5" t="s">
        <v>574</v>
      </c>
      <c r="B63" s="9" t="s">
        <v>164</v>
      </c>
      <c r="C63" s="43" t="s">
        <v>209</v>
      </c>
      <c r="D63" s="35">
        <v>2.0099999999999998</v>
      </c>
      <c r="E63" s="39"/>
      <c r="F63" s="39"/>
      <c r="G63" s="37"/>
      <c r="H63" s="36"/>
    </row>
    <row r="64" spans="1:8" s="2" customFormat="1" ht="15">
      <c r="A64" s="5" t="s">
        <v>575</v>
      </c>
      <c r="B64" s="9" t="s">
        <v>165</v>
      </c>
      <c r="C64" s="43" t="s">
        <v>209</v>
      </c>
      <c r="D64" s="35">
        <v>4.5599999999999996</v>
      </c>
      <c r="E64" s="39"/>
      <c r="F64" s="39"/>
      <c r="G64" s="37"/>
      <c r="H64" s="36"/>
    </row>
    <row r="65" spans="1:201" s="2" customFormat="1" ht="15">
      <c r="A65" s="5" t="s">
        <v>576</v>
      </c>
      <c r="B65" s="9" t="s">
        <v>166</v>
      </c>
      <c r="C65" s="43" t="s">
        <v>209</v>
      </c>
      <c r="D65" s="35">
        <v>1.7200000000000002</v>
      </c>
      <c r="E65" s="39"/>
      <c r="F65" s="39"/>
      <c r="G65" s="37"/>
      <c r="H65" s="36"/>
    </row>
    <row r="66" spans="1:201" s="2" customFormat="1" ht="15">
      <c r="A66" s="5" t="s">
        <v>577</v>
      </c>
      <c r="B66" s="9" t="s">
        <v>167</v>
      </c>
      <c r="C66" s="43" t="s">
        <v>209</v>
      </c>
      <c r="D66" s="35">
        <v>12.48</v>
      </c>
      <c r="E66" s="39"/>
      <c r="F66" s="39"/>
      <c r="G66" s="37"/>
      <c r="H66" s="36"/>
    </row>
    <row r="67" spans="1:201" s="2" customFormat="1" ht="15">
      <c r="A67" s="72">
        <v>5</v>
      </c>
      <c r="B67" s="67" t="s">
        <v>27</v>
      </c>
      <c r="C67" s="73"/>
      <c r="D67" s="74"/>
      <c r="E67" s="74"/>
      <c r="F67" s="74"/>
      <c r="G67" s="37"/>
      <c r="H67" s="36"/>
    </row>
    <row r="68" spans="1:201" ht="76.5">
      <c r="A68" s="5" t="s">
        <v>28</v>
      </c>
      <c r="B68" s="13" t="s">
        <v>260</v>
      </c>
      <c r="C68" s="43" t="s">
        <v>86</v>
      </c>
      <c r="D68" s="35">
        <f>881*1.05</f>
        <v>925.05000000000007</v>
      </c>
      <c r="E68" s="39"/>
      <c r="F68" s="39"/>
    </row>
    <row r="69" spans="1:201" s="2" customFormat="1" ht="76.5">
      <c r="A69" s="5" t="s">
        <v>29</v>
      </c>
      <c r="B69" s="9" t="s">
        <v>125</v>
      </c>
      <c r="C69" s="43" t="s">
        <v>86</v>
      </c>
      <c r="D69" s="35">
        <f>358*1.1</f>
        <v>393.8</v>
      </c>
      <c r="E69" s="39"/>
      <c r="F69" s="39"/>
      <c r="G69" s="37"/>
      <c r="H69" s="36"/>
    </row>
    <row r="70" spans="1:201" s="2" customFormat="1" ht="15">
      <c r="A70" s="72">
        <v>6</v>
      </c>
      <c r="B70" s="67" t="s">
        <v>30</v>
      </c>
      <c r="C70" s="75"/>
      <c r="D70" s="76"/>
      <c r="E70" s="76"/>
      <c r="F70" s="76"/>
      <c r="G70" s="37"/>
      <c r="H70" s="36"/>
    </row>
    <row r="71" spans="1:201" ht="114.75">
      <c r="A71" s="12" t="s">
        <v>31</v>
      </c>
      <c r="B71" s="14" t="s">
        <v>261</v>
      </c>
      <c r="C71" s="43" t="s">
        <v>86</v>
      </c>
      <c r="D71" s="35">
        <f>881*1.1</f>
        <v>969.1</v>
      </c>
      <c r="E71" s="39"/>
      <c r="F71" s="39"/>
      <c r="H71" s="37"/>
      <c r="I71" s="38"/>
    </row>
    <row r="72" spans="1:201" ht="38.25">
      <c r="A72" s="12" t="s">
        <v>32</v>
      </c>
      <c r="B72" s="14" t="s">
        <v>122</v>
      </c>
      <c r="C72" s="43" t="s">
        <v>209</v>
      </c>
      <c r="D72" s="35">
        <v>55.8</v>
      </c>
      <c r="E72" s="39"/>
      <c r="F72" s="39"/>
    </row>
    <row r="73" spans="1:201" ht="38.25">
      <c r="A73" s="77" t="s">
        <v>33</v>
      </c>
      <c r="B73" s="51" t="s">
        <v>541</v>
      </c>
      <c r="C73" s="43" t="s">
        <v>86</v>
      </c>
      <c r="D73" s="35">
        <v>70.03</v>
      </c>
      <c r="E73" s="55"/>
      <c r="F73" s="55"/>
    </row>
    <row r="74" spans="1:201" s="2" customFormat="1" ht="38.25">
      <c r="A74" s="77" t="s">
        <v>543</v>
      </c>
      <c r="B74" s="51" t="s">
        <v>542</v>
      </c>
      <c r="C74" s="43" t="s">
        <v>209</v>
      </c>
      <c r="D74" s="35">
        <v>28</v>
      </c>
      <c r="E74" s="55"/>
      <c r="F74" s="55"/>
      <c r="G74" s="37"/>
      <c r="H74" s="36"/>
    </row>
    <row r="75" spans="1:201" s="15" customFormat="1" ht="15">
      <c r="A75" s="10">
        <v>7</v>
      </c>
      <c r="B75" s="11" t="s">
        <v>34</v>
      </c>
      <c r="C75" s="45"/>
      <c r="D75" s="20"/>
      <c r="E75" s="20"/>
      <c r="F75" s="20"/>
      <c r="G75" s="37"/>
      <c r="H75" s="36"/>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row>
    <row r="76" spans="1:201" ht="63.75">
      <c r="A76" s="12" t="s">
        <v>35</v>
      </c>
      <c r="B76" s="6" t="s">
        <v>617</v>
      </c>
      <c r="C76" s="43" t="s">
        <v>86</v>
      </c>
      <c r="D76" s="35">
        <f>125*1.05</f>
        <v>131.25</v>
      </c>
      <c r="E76" s="40"/>
      <c r="F76" s="40"/>
    </row>
    <row r="77" spans="1:201" ht="127.5">
      <c r="A77" s="12" t="s">
        <v>36</v>
      </c>
      <c r="B77" s="32" t="s">
        <v>291</v>
      </c>
      <c r="C77" s="43" t="s">
        <v>86</v>
      </c>
      <c r="D77" s="35">
        <f>380*1.05</f>
        <v>399</v>
      </c>
      <c r="E77" s="40"/>
      <c r="F77" s="40"/>
    </row>
    <row r="78" spans="1:201" ht="114.75">
      <c r="A78" s="12" t="s">
        <v>37</v>
      </c>
      <c r="B78" s="16" t="s">
        <v>264</v>
      </c>
      <c r="C78" s="43" t="s">
        <v>86</v>
      </c>
      <c r="D78" s="35">
        <f>559.04*0.8</f>
        <v>447.23199999999997</v>
      </c>
      <c r="E78" s="39"/>
      <c r="F78" s="39"/>
    </row>
    <row r="79" spans="1:201" ht="114.75">
      <c r="A79" s="12" t="s">
        <v>38</v>
      </c>
      <c r="B79" s="16" t="s">
        <v>278</v>
      </c>
      <c r="C79" s="43" t="s">
        <v>86</v>
      </c>
      <c r="D79" s="35">
        <f>629*1.05</f>
        <v>660.45</v>
      </c>
      <c r="E79" s="39"/>
      <c r="F79" s="39"/>
      <c r="G79" s="57"/>
    </row>
    <row r="80" spans="1:201" ht="15">
      <c r="A80" s="12" t="s">
        <v>262</v>
      </c>
      <c r="B80" s="6" t="s">
        <v>263</v>
      </c>
      <c r="C80" s="43" t="s">
        <v>209</v>
      </c>
      <c r="D80" s="35">
        <v>10</v>
      </c>
      <c r="E80" s="39"/>
      <c r="F80" s="39"/>
    </row>
    <row r="81" spans="1:201" ht="15">
      <c r="A81" s="10">
        <v>8</v>
      </c>
      <c r="B81" s="11" t="s">
        <v>39</v>
      </c>
      <c r="C81" s="46"/>
      <c r="D81" s="34"/>
      <c r="E81" s="34"/>
      <c r="F81" s="34"/>
    </row>
    <row r="82" spans="1:201" s="2" customFormat="1" ht="63.75">
      <c r="A82" s="5" t="s">
        <v>40</v>
      </c>
      <c r="B82" s="32" t="s">
        <v>623</v>
      </c>
      <c r="C82" s="43" t="s">
        <v>84</v>
      </c>
      <c r="D82" s="35">
        <v>2</v>
      </c>
      <c r="E82" s="40"/>
      <c r="F82" s="39"/>
      <c r="G82" s="37"/>
      <c r="H82" s="3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row>
    <row r="83" spans="1:201" ht="89.25">
      <c r="A83" s="12" t="s">
        <v>41</v>
      </c>
      <c r="B83" s="32" t="s">
        <v>131</v>
      </c>
      <c r="C83" s="43" t="s">
        <v>84</v>
      </c>
      <c r="D83" s="35">
        <v>1</v>
      </c>
      <c r="E83" s="40"/>
      <c r="F83" s="39"/>
    </row>
    <row r="84" spans="1:201" ht="114.75">
      <c r="A84" s="12" t="s">
        <v>42</v>
      </c>
      <c r="B84" s="16" t="s">
        <v>110</v>
      </c>
      <c r="C84" s="44"/>
      <c r="D84" s="24"/>
    </row>
    <row r="85" spans="1:201" s="2" customFormat="1" ht="15">
      <c r="A85" s="12" t="s">
        <v>43</v>
      </c>
      <c r="B85" s="6" t="s">
        <v>92</v>
      </c>
      <c r="C85" s="47" t="s">
        <v>84</v>
      </c>
      <c r="D85" s="35">
        <v>11</v>
      </c>
      <c r="E85" s="40"/>
      <c r="F85" s="39"/>
      <c r="G85" s="37"/>
      <c r="H85" s="36"/>
    </row>
    <row r="86" spans="1:201" s="2" customFormat="1" ht="15">
      <c r="A86" s="12" t="s">
        <v>578</v>
      </c>
      <c r="B86" s="6" t="s">
        <v>93</v>
      </c>
      <c r="C86" s="47" t="s">
        <v>84</v>
      </c>
      <c r="D86" s="35">
        <v>9</v>
      </c>
      <c r="E86" s="40"/>
      <c r="F86" s="39"/>
      <c r="G86" s="37"/>
      <c r="H86" s="36"/>
    </row>
    <row r="87" spans="1:201" s="2" customFormat="1" ht="15">
      <c r="A87" s="12" t="s">
        <v>579</v>
      </c>
      <c r="B87" s="6" t="s">
        <v>94</v>
      </c>
      <c r="C87" s="47" t="s">
        <v>84</v>
      </c>
      <c r="D87" s="35">
        <v>3</v>
      </c>
      <c r="E87" s="40"/>
      <c r="F87" s="39"/>
      <c r="G87" s="37"/>
      <c r="H87" s="36"/>
    </row>
    <row r="88" spans="1:201" s="2" customFormat="1" ht="15">
      <c r="A88" s="12" t="s">
        <v>580</v>
      </c>
      <c r="B88" s="6" t="s">
        <v>95</v>
      </c>
      <c r="C88" s="47" t="s">
        <v>84</v>
      </c>
      <c r="D88" s="35">
        <v>20</v>
      </c>
      <c r="E88" s="40"/>
      <c r="F88" s="39"/>
      <c r="G88" s="37"/>
      <c r="H88" s="36"/>
    </row>
    <row r="89" spans="1:201" s="2" customFormat="1" ht="15">
      <c r="A89" s="12" t="s">
        <v>581</v>
      </c>
      <c r="B89" s="6" t="s">
        <v>96</v>
      </c>
      <c r="C89" s="47" t="s">
        <v>84</v>
      </c>
      <c r="D89" s="35">
        <v>2</v>
      </c>
      <c r="E89" s="40"/>
      <c r="F89" s="39"/>
      <c r="G89" s="37"/>
      <c r="H89" s="36"/>
    </row>
    <row r="90" spans="1:201" s="2" customFormat="1" ht="15">
      <c r="A90" s="12" t="s">
        <v>582</v>
      </c>
      <c r="B90" s="6" t="s">
        <v>97</v>
      </c>
      <c r="C90" s="47" t="s">
        <v>84</v>
      </c>
      <c r="D90" s="35">
        <v>2</v>
      </c>
      <c r="E90" s="40"/>
      <c r="F90" s="39"/>
      <c r="G90" s="37"/>
      <c r="H90" s="36"/>
    </row>
    <row r="91" spans="1:201" s="2" customFormat="1" ht="15">
      <c r="A91" s="12" t="s">
        <v>583</v>
      </c>
      <c r="B91" s="6" t="s">
        <v>99</v>
      </c>
      <c r="C91" s="47" t="s">
        <v>84</v>
      </c>
      <c r="D91" s="35">
        <v>1</v>
      </c>
      <c r="E91" s="40"/>
      <c r="F91" s="39"/>
      <c r="G91" s="37"/>
      <c r="H91" s="36"/>
    </row>
    <row r="92" spans="1:201" s="2" customFormat="1" ht="15">
      <c r="A92" s="12" t="s">
        <v>584</v>
      </c>
      <c r="B92" s="6" t="s">
        <v>100</v>
      </c>
      <c r="C92" s="47" t="s">
        <v>84</v>
      </c>
      <c r="D92" s="35">
        <v>1</v>
      </c>
      <c r="E92" s="40"/>
      <c r="F92" s="39"/>
      <c r="G92" s="37"/>
      <c r="H92" s="36"/>
    </row>
    <row r="93" spans="1:201" s="2" customFormat="1" ht="15">
      <c r="A93" s="12" t="s">
        <v>585</v>
      </c>
      <c r="B93" s="6" t="s">
        <v>103</v>
      </c>
      <c r="C93" s="43" t="s">
        <v>84</v>
      </c>
      <c r="D93" s="35">
        <v>2</v>
      </c>
      <c r="E93" s="40"/>
      <c r="F93" s="39"/>
      <c r="G93" s="37"/>
      <c r="H93" s="36"/>
    </row>
    <row r="94" spans="1:201" s="2" customFormat="1" ht="15">
      <c r="A94" s="12" t="s">
        <v>586</v>
      </c>
      <c r="B94" s="6" t="s">
        <v>107</v>
      </c>
      <c r="C94" s="43" t="s">
        <v>84</v>
      </c>
      <c r="D94" s="35">
        <v>1</v>
      </c>
      <c r="E94" s="40"/>
      <c r="F94" s="39"/>
      <c r="G94" s="37"/>
      <c r="H94" s="36"/>
    </row>
    <row r="95" spans="1:201" s="2" customFormat="1" ht="114.75">
      <c r="A95" s="12" t="s">
        <v>44</v>
      </c>
      <c r="B95" s="16" t="s">
        <v>109</v>
      </c>
      <c r="C95" s="44"/>
      <c r="D95" s="24"/>
      <c r="G95" s="37"/>
      <c r="H95" s="36"/>
    </row>
    <row r="96" spans="1:201" s="2" customFormat="1" ht="15">
      <c r="A96" s="12" t="s">
        <v>45</v>
      </c>
      <c r="B96" s="6" t="s">
        <v>98</v>
      </c>
      <c r="C96" s="47" t="s">
        <v>84</v>
      </c>
      <c r="D96" s="35">
        <v>2</v>
      </c>
      <c r="E96" s="40"/>
      <c r="F96" s="39"/>
      <c r="G96" s="37"/>
      <c r="H96" s="36"/>
    </row>
    <row r="97" spans="1:8" s="2" customFormat="1" ht="140.25">
      <c r="A97" s="12" t="s">
        <v>266</v>
      </c>
      <c r="B97" s="16" t="s">
        <v>108</v>
      </c>
      <c r="C97" s="44"/>
      <c r="D97" s="24"/>
      <c r="G97" s="37"/>
      <c r="H97" s="36"/>
    </row>
    <row r="98" spans="1:8" s="2" customFormat="1" ht="15">
      <c r="A98" s="12" t="s">
        <v>267</v>
      </c>
      <c r="B98" s="32" t="s">
        <v>104</v>
      </c>
      <c r="C98" s="43" t="s">
        <v>84</v>
      </c>
      <c r="D98" s="35">
        <v>1</v>
      </c>
      <c r="E98" s="40"/>
      <c r="F98" s="39"/>
      <c r="G98" s="37"/>
      <c r="H98" s="36"/>
    </row>
    <row r="99" spans="1:8" s="2" customFormat="1" ht="15">
      <c r="A99" s="12" t="s">
        <v>268</v>
      </c>
      <c r="B99" s="32" t="s">
        <v>105</v>
      </c>
      <c r="C99" s="43" t="s">
        <v>84</v>
      </c>
      <c r="D99" s="35">
        <v>1</v>
      </c>
      <c r="E99" s="40"/>
      <c r="F99" s="39"/>
      <c r="G99" s="37"/>
      <c r="H99" s="36"/>
    </row>
    <row r="100" spans="1:8" s="2" customFormat="1" ht="15">
      <c r="A100" s="12" t="s">
        <v>587</v>
      </c>
      <c r="B100" s="32" t="s">
        <v>106</v>
      </c>
      <c r="C100" s="43" t="s">
        <v>84</v>
      </c>
      <c r="D100" s="35">
        <v>1</v>
      </c>
      <c r="E100" s="40"/>
      <c r="F100" s="39"/>
      <c r="G100" s="37"/>
      <c r="H100" s="36"/>
    </row>
    <row r="101" spans="1:8" s="2" customFormat="1" ht="89.25">
      <c r="A101" s="12" t="s">
        <v>46</v>
      </c>
      <c r="B101" s="16" t="s">
        <v>265</v>
      </c>
      <c r="C101" s="43"/>
      <c r="D101" s="35"/>
      <c r="E101" s="40"/>
      <c r="F101" s="39"/>
      <c r="G101" s="37"/>
      <c r="H101" s="36"/>
    </row>
    <row r="102" spans="1:8" s="2" customFormat="1" ht="15">
      <c r="A102" s="12" t="s">
        <v>47</v>
      </c>
      <c r="B102" s="32" t="s">
        <v>101</v>
      </c>
      <c r="C102" s="43" t="s">
        <v>84</v>
      </c>
      <c r="D102" s="35">
        <v>3</v>
      </c>
      <c r="E102" s="40"/>
      <c r="F102" s="39"/>
      <c r="G102" s="37"/>
      <c r="H102" s="36"/>
    </row>
    <row r="103" spans="1:8" s="2" customFormat="1" ht="15">
      <c r="A103" s="12" t="s">
        <v>120</v>
      </c>
      <c r="B103" s="32" t="s">
        <v>102</v>
      </c>
      <c r="C103" s="43" t="s">
        <v>84</v>
      </c>
      <c r="D103" s="35">
        <v>1</v>
      </c>
      <c r="E103" s="40"/>
      <c r="F103" s="39"/>
      <c r="G103" s="37"/>
      <c r="H103" s="36"/>
    </row>
    <row r="104" spans="1:8" s="2" customFormat="1" ht="102">
      <c r="A104" s="12" t="s">
        <v>48</v>
      </c>
      <c r="B104" s="16" t="s">
        <v>618</v>
      </c>
      <c r="C104" s="44"/>
      <c r="D104" s="24"/>
      <c r="G104" s="37"/>
      <c r="H104" s="36"/>
    </row>
    <row r="105" spans="1:8" s="2" customFormat="1" ht="15">
      <c r="A105" s="12" t="s">
        <v>588</v>
      </c>
      <c r="B105" s="32" t="s">
        <v>159</v>
      </c>
      <c r="C105" s="43" t="s">
        <v>84</v>
      </c>
      <c r="D105" s="35">
        <v>1</v>
      </c>
      <c r="E105" s="40"/>
      <c r="F105" s="39"/>
      <c r="G105" s="37"/>
      <c r="H105" s="36"/>
    </row>
    <row r="106" spans="1:8" s="2" customFormat="1" ht="15">
      <c r="A106" s="12" t="s">
        <v>589</v>
      </c>
      <c r="B106" s="32" t="s">
        <v>160</v>
      </c>
      <c r="C106" s="43" t="s">
        <v>84</v>
      </c>
      <c r="D106" s="35">
        <v>1</v>
      </c>
      <c r="E106" s="40"/>
      <c r="F106" s="39"/>
      <c r="G106" s="37"/>
      <c r="H106" s="36"/>
    </row>
    <row r="107" spans="1:8" s="2" customFormat="1" ht="15">
      <c r="A107" s="12" t="s">
        <v>590</v>
      </c>
      <c r="B107" s="32" t="s">
        <v>161</v>
      </c>
      <c r="C107" s="43" t="s">
        <v>84</v>
      </c>
      <c r="D107" s="35">
        <v>1</v>
      </c>
      <c r="E107" s="40"/>
      <c r="F107" s="39"/>
      <c r="G107" s="37"/>
      <c r="H107" s="36"/>
    </row>
    <row r="108" spans="1:8" s="2" customFormat="1" ht="15">
      <c r="A108" s="12" t="s">
        <v>591</v>
      </c>
      <c r="B108" s="32" t="s">
        <v>162</v>
      </c>
      <c r="C108" s="43" t="s">
        <v>84</v>
      </c>
      <c r="D108" s="35">
        <v>1</v>
      </c>
      <c r="E108" s="40"/>
      <c r="F108" s="39"/>
      <c r="G108" s="37"/>
      <c r="H108" s="36"/>
    </row>
    <row r="109" spans="1:8" s="2" customFormat="1" ht="15">
      <c r="A109" s="12" t="s">
        <v>592</v>
      </c>
      <c r="B109" s="32" t="s">
        <v>163</v>
      </c>
      <c r="C109" s="43" t="s">
        <v>84</v>
      </c>
      <c r="D109" s="35">
        <v>1</v>
      </c>
      <c r="E109" s="40"/>
      <c r="F109" s="39"/>
      <c r="G109" s="37"/>
      <c r="H109" s="36"/>
    </row>
    <row r="110" spans="1:8" s="2" customFormat="1" ht="15">
      <c r="A110" s="12" t="s">
        <v>593</v>
      </c>
      <c r="B110" s="32" t="s">
        <v>164</v>
      </c>
      <c r="C110" s="43" t="s">
        <v>84</v>
      </c>
      <c r="D110" s="35">
        <v>1</v>
      </c>
      <c r="E110" s="40"/>
      <c r="F110" s="39"/>
      <c r="G110" s="37"/>
      <c r="H110" s="36"/>
    </row>
    <row r="111" spans="1:8" s="2" customFormat="1" ht="15">
      <c r="A111" s="12" t="s">
        <v>594</v>
      </c>
      <c r="B111" s="32" t="s">
        <v>165</v>
      </c>
      <c r="C111" s="43" t="s">
        <v>84</v>
      </c>
      <c r="D111" s="35">
        <v>1</v>
      </c>
      <c r="E111" s="40"/>
      <c r="F111" s="39"/>
      <c r="G111" s="37"/>
      <c r="H111" s="36"/>
    </row>
    <row r="112" spans="1:8" s="2" customFormat="1" ht="15">
      <c r="A112" s="12" t="s">
        <v>595</v>
      </c>
      <c r="B112" s="32" t="s">
        <v>166</v>
      </c>
      <c r="C112" s="43" t="s">
        <v>84</v>
      </c>
      <c r="D112" s="35">
        <v>2</v>
      </c>
      <c r="E112" s="40"/>
      <c r="F112" s="39"/>
      <c r="G112" s="37"/>
      <c r="H112" s="36"/>
    </row>
    <row r="113" spans="1:8" s="2" customFormat="1" ht="15">
      <c r="A113" s="12" t="s">
        <v>596</v>
      </c>
      <c r="B113" s="32" t="s">
        <v>167</v>
      </c>
      <c r="C113" s="43" t="s">
        <v>84</v>
      </c>
      <c r="D113" s="35">
        <v>8</v>
      </c>
      <c r="E113" s="40"/>
      <c r="F113" s="39"/>
      <c r="G113" s="37"/>
      <c r="H113" s="36"/>
    </row>
    <row r="114" spans="1:8" s="2" customFormat="1" ht="76.5">
      <c r="A114" s="12" t="s">
        <v>597</v>
      </c>
      <c r="B114" s="16" t="s">
        <v>292</v>
      </c>
      <c r="C114" s="43" t="s">
        <v>84</v>
      </c>
      <c r="D114" s="35">
        <f>559*1.05</f>
        <v>586.95000000000005</v>
      </c>
      <c r="E114" s="40"/>
      <c r="F114" s="39"/>
      <c r="G114" s="37"/>
      <c r="H114" s="36"/>
    </row>
    <row r="115" spans="1:8" ht="15">
      <c r="A115" s="10">
        <v>9</v>
      </c>
      <c r="B115" s="11" t="s">
        <v>49</v>
      </c>
      <c r="C115" s="46"/>
      <c r="D115" s="34"/>
      <c r="E115" s="34"/>
      <c r="F115" s="34"/>
    </row>
    <row r="116" spans="1:8" s="2" customFormat="1" ht="127.5">
      <c r="A116" s="12" t="s">
        <v>50</v>
      </c>
      <c r="B116" s="16" t="s">
        <v>619</v>
      </c>
      <c r="C116" s="43"/>
      <c r="D116" s="35"/>
      <c r="E116" s="40"/>
      <c r="F116" s="39"/>
      <c r="G116" s="37"/>
      <c r="H116" s="36"/>
    </row>
    <row r="117" spans="1:8" s="2" customFormat="1" ht="15">
      <c r="A117" s="12" t="s">
        <v>293</v>
      </c>
      <c r="B117" s="16" t="s">
        <v>133</v>
      </c>
      <c r="C117" s="43" t="s">
        <v>84</v>
      </c>
      <c r="D117" s="35">
        <v>1</v>
      </c>
      <c r="E117" s="40"/>
      <c r="F117" s="39"/>
      <c r="G117" s="37"/>
      <c r="H117" s="36"/>
    </row>
    <row r="118" spans="1:8" s="2" customFormat="1" ht="15">
      <c r="A118" s="12" t="s">
        <v>294</v>
      </c>
      <c r="B118" s="51" t="s">
        <v>134</v>
      </c>
      <c r="C118" s="43" t="s">
        <v>84</v>
      </c>
      <c r="D118" s="35">
        <v>1</v>
      </c>
      <c r="E118" s="40"/>
      <c r="F118" s="39"/>
      <c r="G118" s="37"/>
      <c r="H118" s="36"/>
    </row>
    <row r="119" spans="1:8" s="2" customFormat="1" ht="15">
      <c r="A119" s="12" t="s">
        <v>295</v>
      </c>
      <c r="B119" s="51" t="s">
        <v>135</v>
      </c>
      <c r="C119" s="43" t="s">
        <v>84</v>
      </c>
      <c r="D119" s="35">
        <v>1</v>
      </c>
      <c r="E119" s="40"/>
      <c r="F119" s="39"/>
      <c r="G119" s="37"/>
      <c r="H119" s="36"/>
    </row>
    <row r="120" spans="1:8" s="2" customFormat="1" ht="15">
      <c r="A120" s="12" t="s">
        <v>296</v>
      </c>
      <c r="B120" s="51" t="s">
        <v>136</v>
      </c>
      <c r="C120" s="43" t="s">
        <v>84</v>
      </c>
      <c r="D120" s="35">
        <v>1</v>
      </c>
      <c r="E120" s="40"/>
      <c r="F120" s="39"/>
      <c r="G120" s="37"/>
      <c r="H120" s="36"/>
    </row>
    <row r="121" spans="1:8" s="2" customFormat="1" ht="15">
      <c r="A121" s="12" t="s">
        <v>297</v>
      </c>
      <c r="B121" s="51" t="s">
        <v>137</v>
      </c>
      <c r="C121" s="43" t="s">
        <v>84</v>
      </c>
      <c r="D121" s="35">
        <v>1</v>
      </c>
      <c r="E121" s="40"/>
      <c r="F121" s="39"/>
      <c r="G121" s="37"/>
      <c r="H121" s="36"/>
    </row>
    <row r="122" spans="1:8" s="2" customFormat="1" ht="15">
      <c r="A122" s="12" t="s">
        <v>298</v>
      </c>
      <c r="B122" s="51" t="s">
        <v>138</v>
      </c>
      <c r="C122" s="43" t="s">
        <v>84</v>
      </c>
      <c r="D122" s="35">
        <v>1</v>
      </c>
      <c r="E122" s="40"/>
      <c r="F122" s="39"/>
      <c r="G122" s="37"/>
      <c r="H122" s="36"/>
    </row>
    <row r="123" spans="1:8" s="2" customFormat="1" ht="15">
      <c r="A123" s="12" t="s">
        <v>299</v>
      </c>
      <c r="B123" s="51" t="s">
        <v>139</v>
      </c>
      <c r="C123" s="43" t="s">
        <v>84</v>
      </c>
      <c r="D123" s="35">
        <v>1</v>
      </c>
      <c r="E123" s="40"/>
      <c r="F123" s="39"/>
      <c r="G123" s="37"/>
      <c r="H123" s="36"/>
    </row>
    <row r="124" spans="1:8" s="2" customFormat="1" ht="15">
      <c r="A124" s="12" t="s">
        <v>300</v>
      </c>
      <c r="B124" s="51" t="s">
        <v>140</v>
      </c>
      <c r="C124" s="43" t="s">
        <v>84</v>
      </c>
      <c r="D124" s="35">
        <v>1</v>
      </c>
      <c r="E124" s="40"/>
      <c r="F124" s="39"/>
      <c r="G124" s="37"/>
      <c r="H124" s="36"/>
    </row>
    <row r="125" spans="1:8" s="2" customFormat="1" ht="15">
      <c r="A125" s="12" t="s">
        <v>301</v>
      </c>
      <c r="B125" s="51" t="s">
        <v>141</v>
      </c>
      <c r="C125" s="43" t="s">
        <v>84</v>
      </c>
      <c r="D125" s="35">
        <v>1</v>
      </c>
      <c r="E125" s="40"/>
      <c r="F125" s="39"/>
      <c r="G125" s="37"/>
      <c r="H125" s="36"/>
    </row>
    <row r="126" spans="1:8" s="2" customFormat="1" ht="15">
      <c r="A126" s="12" t="s">
        <v>302</v>
      </c>
      <c r="B126" s="51" t="s">
        <v>142</v>
      </c>
      <c r="C126" s="43" t="s">
        <v>84</v>
      </c>
      <c r="D126" s="35">
        <v>1</v>
      </c>
      <c r="E126" s="40"/>
      <c r="F126" s="39"/>
      <c r="G126" s="37"/>
      <c r="H126" s="36"/>
    </row>
    <row r="127" spans="1:8" s="2" customFormat="1" ht="15">
      <c r="A127" s="12" t="s">
        <v>303</v>
      </c>
      <c r="B127" s="51" t="s">
        <v>143</v>
      </c>
      <c r="C127" s="43" t="s">
        <v>84</v>
      </c>
      <c r="D127" s="35">
        <v>1</v>
      </c>
      <c r="E127" s="40"/>
      <c r="F127" s="39"/>
      <c r="G127" s="37"/>
      <c r="H127" s="36"/>
    </row>
    <row r="128" spans="1:8" s="2" customFormat="1" ht="15">
      <c r="A128" s="12" t="s">
        <v>304</v>
      </c>
      <c r="B128" s="51" t="s">
        <v>144</v>
      </c>
      <c r="C128" s="43" t="s">
        <v>84</v>
      </c>
      <c r="D128" s="35">
        <v>1</v>
      </c>
      <c r="E128" s="40"/>
      <c r="F128" s="39"/>
      <c r="G128" s="37"/>
      <c r="H128" s="36"/>
    </row>
    <row r="129" spans="1:8" s="2" customFormat="1" ht="15">
      <c r="A129" s="12" t="s">
        <v>305</v>
      </c>
      <c r="B129" s="51" t="s">
        <v>145</v>
      </c>
      <c r="C129" s="43" t="s">
        <v>84</v>
      </c>
      <c r="D129" s="35">
        <v>2</v>
      </c>
      <c r="E129" s="40"/>
      <c r="F129" s="39"/>
      <c r="G129" s="37"/>
      <c r="H129" s="36"/>
    </row>
    <row r="130" spans="1:8" s="2" customFormat="1" ht="15">
      <c r="A130" s="12" t="s">
        <v>306</v>
      </c>
      <c r="B130" s="51" t="s">
        <v>146</v>
      </c>
      <c r="C130" s="43" t="s">
        <v>84</v>
      </c>
      <c r="D130" s="35">
        <v>3</v>
      </c>
      <c r="E130" s="40"/>
      <c r="F130" s="39"/>
      <c r="G130" s="37"/>
      <c r="H130" s="36"/>
    </row>
    <row r="131" spans="1:8" s="2" customFormat="1" ht="15">
      <c r="A131" s="12" t="s">
        <v>307</v>
      </c>
      <c r="B131" s="51" t="s">
        <v>147</v>
      </c>
      <c r="C131" s="43" t="s">
        <v>84</v>
      </c>
      <c r="D131" s="35">
        <v>1</v>
      </c>
      <c r="E131" s="40"/>
      <c r="F131" s="39"/>
      <c r="G131" s="37"/>
      <c r="H131" s="36"/>
    </row>
    <row r="132" spans="1:8" s="2" customFormat="1" ht="15">
      <c r="A132" s="12" t="s">
        <v>308</v>
      </c>
      <c r="B132" s="51" t="s">
        <v>148</v>
      </c>
      <c r="C132" s="43" t="s">
        <v>84</v>
      </c>
      <c r="D132" s="35">
        <v>4</v>
      </c>
      <c r="E132" s="40"/>
      <c r="F132" s="39"/>
      <c r="G132" s="37"/>
      <c r="H132" s="36"/>
    </row>
    <row r="133" spans="1:8" s="2" customFormat="1" ht="15">
      <c r="A133" s="12" t="s">
        <v>309</v>
      </c>
      <c r="B133" s="51" t="s">
        <v>149</v>
      </c>
      <c r="C133" s="43" t="s">
        <v>84</v>
      </c>
      <c r="D133" s="35">
        <v>6</v>
      </c>
      <c r="E133" s="40"/>
      <c r="F133" s="39"/>
      <c r="G133" s="37"/>
      <c r="H133" s="36"/>
    </row>
    <row r="134" spans="1:8" s="2" customFormat="1" ht="15">
      <c r="A134" s="12" t="s">
        <v>310</v>
      </c>
      <c r="B134" s="51" t="s">
        <v>150</v>
      </c>
      <c r="C134" s="43" t="s">
        <v>84</v>
      </c>
      <c r="D134" s="35">
        <v>4</v>
      </c>
      <c r="E134" s="40"/>
      <c r="F134" s="39"/>
      <c r="G134" s="37"/>
      <c r="H134" s="36"/>
    </row>
    <row r="135" spans="1:8" s="2" customFormat="1" ht="15">
      <c r="A135" s="12" t="s">
        <v>311</v>
      </c>
      <c r="B135" s="51" t="s">
        <v>151</v>
      </c>
      <c r="C135" s="43" t="s">
        <v>84</v>
      </c>
      <c r="D135" s="35">
        <v>15</v>
      </c>
      <c r="E135" s="40"/>
      <c r="F135" s="39"/>
      <c r="G135" s="37"/>
      <c r="H135" s="36"/>
    </row>
    <row r="136" spans="1:8" s="2" customFormat="1" ht="15">
      <c r="A136" s="12" t="s">
        <v>312</v>
      </c>
      <c r="B136" s="51" t="s">
        <v>152</v>
      </c>
      <c r="C136" s="43" t="s">
        <v>84</v>
      </c>
      <c r="D136" s="35">
        <v>22</v>
      </c>
      <c r="E136" s="40"/>
      <c r="F136" s="39"/>
      <c r="G136" s="37"/>
      <c r="H136" s="36"/>
    </row>
    <row r="137" spans="1:8" s="2" customFormat="1" ht="15">
      <c r="A137" s="12" t="s">
        <v>51</v>
      </c>
      <c r="B137" s="51" t="s">
        <v>153</v>
      </c>
      <c r="C137" s="43" t="s">
        <v>84</v>
      </c>
      <c r="D137" s="35">
        <v>1</v>
      </c>
      <c r="E137" s="40"/>
      <c r="F137" s="39"/>
      <c r="G137" s="37"/>
      <c r="H137" s="36"/>
    </row>
    <row r="138" spans="1:8" s="2" customFormat="1" ht="15">
      <c r="A138" s="12" t="s">
        <v>121</v>
      </c>
      <c r="B138" s="51" t="s">
        <v>154</v>
      </c>
      <c r="C138" s="43" t="s">
        <v>84</v>
      </c>
      <c r="D138" s="35">
        <v>1</v>
      </c>
      <c r="E138" s="40"/>
      <c r="F138" s="39"/>
      <c r="G138" s="37"/>
      <c r="H138" s="36"/>
    </row>
    <row r="139" spans="1:8" s="2" customFormat="1" ht="117" customHeight="1">
      <c r="A139" s="12" t="s">
        <v>545</v>
      </c>
      <c r="B139" s="16" t="s">
        <v>608</v>
      </c>
      <c r="C139" s="43"/>
      <c r="D139" s="35"/>
      <c r="E139" s="40"/>
      <c r="F139" s="39"/>
      <c r="G139" s="37"/>
      <c r="H139" s="36"/>
    </row>
    <row r="140" spans="1:8" s="2" customFormat="1" ht="15">
      <c r="A140" s="12" t="s">
        <v>313</v>
      </c>
      <c r="B140" s="16" t="s">
        <v>134</v>
      </c>
      <c r="C140" s="43" t="s">
        <v>84</v>
      </c>
      <c r="D140" s="35">
        <v>1</v>
      </c>
      <c r="E140" s="40"/>
      <c r="F140" s="39"/>
      <c r="G140" s="37"/>
      <c r="H140" s="36"/>
    </row>
    <row r="141" spans="1:8" s="2" customFormat="1" ht="15">
      <c r="A141" s="12" t="s">
        <v>314</v>
      </c>
      <c r="B141" s="16" t="s">
        <v>601</v>
      </c>
      <c r="C141" s="43" t="s">
        <v>84</v>
      </c>
      <c r="D141" s="35">
        <v>1</v>
      </c>
      <c r="E141" s="40"/>
      <c r="F141" s="39"/>
      <c r="G141" s="37"/>
      <c r="H141" s="36"/>
    </row>
    <row r="142" spans="1:8" s="2" customFormat="1" ht="15">
      <c r="A142" s="12" t="s">
        <v>315</v>
      </c>
      <c r="B142" s="16" t="s">
        <v>135</v>
      </c>
      <c r="C142" s="43" t="s">
        <v>84</v>
      </c>
      <c r="D142" s="35">
        <v>1</v>
      </c>
      <c r="E142" s="40"/>
      <c r="F142" s="39"/>
      <c r="G142" s="37"/>
      <c r="H142" s="36"/>
    </row>
    <row r="143" spans="1:8" s="2" customFormat="1" ht="15">
      <c r="A143" s="12" t="s">
        <v>316</v>
      </c>
      <c r="B143" s="16" t="s">
        <v>607</v>
      </c>
      <c r="C143" s="43" t="s">
        <v>84</v>
      </c>
      <c r="D143" s="35">
        <v>1</v>
      </c>
      <c r="E143" s="40"/>
      <c r="F143" s="39"/>
      <c r="G143" s="37"/>
      <c r="H143" s="36"/>
    </row>
    <row r="144" spans="1:8" s="2" customFormat="1" ht="15">
      <c r="A144" s="12" t="s">
        <v>317</v>
      </c>
      <c r="B144" s="16" t="s">
        <v>138</v>
      </c>
      <c r="C144" s="43" t="s">
        <v>84</v>
      </c>
      <c r="D144" s="35">
        <v>1</v>
      </c>
      <c r="E144" s="40"/>
      <c r="F144" s="39"/>
      <c r="G144" s="37"/>
      <c r="H144" s="36"/>
    </row>
    <row r="145" spans="1:205" s="2" customFormat="1" ht="15">
      <c r="A145" s="12" t="s">
        <v>318</v>
      </c>
      <c r="B145" s="16" t="s">
        <v>139</v>
      </c>
      <c r="C145" s="43" t="s">
        <v>84</v>
      </c>
      <c r="D145" s="35">
        <v>1</v>
      </c>
      <c r="E145" s="40"/>
      <c r="F145" s="39"/>
      <c r="G145" s="37"/>
      <c r="H145" s="36"/>
    </row>
    <row r="146" spans="1:205" s="2" customFormat="1" ht="15">
      <c r="A146" s="12" t="s">
        <v>319</v>
      </c>
      <c r="B146" s="16" t="s">
        <v>609</v>
      </c>
      <c r="C146" s="43" t="s">
        <v>84</v>
      </c>
      <c r="D146" s="35">
        <v>1</v>
      </c>
      <c r="E146" s="40"/>
      <c r="F146" s="39"/>
      <c r="G146" s="37"/>
      <c r="H146" s="36"/>
    </row>
    <row r="147" spans="1:205" s="2" customFormat="1" ht="15">
      <c r="A147" s="12" t="s">
        <v>320</v>
      </c>
      <c r="B147" s="16" t="s">
        <v>602</v>
      </c>
      <c r="C147" s="43" t="s">
        <v>84</v>
      </c>
      <c r="D147" s="35">
        <v>2</v>
      </c>
      <c r="E147" s="40"/>
      <c r="F147" s="39"/>
      <c r="G147" s="37"/>
      <c r="H147" s="36"/>
    </row>
    <row r="148" spans="1:205" s="2" customFormat="1" ht="15">
      <c r="A148" s="12" t="s">
        <v>321</v>
      </c>
      <c r="B148" s="16" t="s">
        <v>145</v>
      </c>
      <c r="C148" s="43" t="s">
        <v>84</v>
      </c>
      <c r="D148" s="35">
        <v>2</v>
      </c>
      <c r="E148" s="40"/>
      <c r="F148" s="39"/>
      <c r="G148" s="37"/>
      <c r="H148" s="36"/>
    </row>
    <row r="149" spans="1:205" s="2" customFormat="1" ht="15">
      <c r="A149" s="12" t="s">
        <v>322</v>
      </c>
      <c r="B149" s="16" t="s">
        <v>148</v>
      </c>
      <c r="C149" s="43" t="s">
        <v>84</v>
      </c>
      <c r="D149" s="35">
        <v>4</v>
      </c>
      <c r="E149" s="40"/>
      <c r="F149" s="39"/>
      <c r="G149" s="37"/>
      <c r="H149" s="36"/>
    </row>
    <row r="150" spans="1:205" s="2" customFormat="1" ht="15">
      <c r="A150" s="12" t="s">
        <v>323</v>
      </c>
      <c r="B150" s="16" t="s">
        <v>149</v>
      </c>
      <c r="C150" s="43" t="s">
        <v>84</v>
      </c>
      <c r="D150" s="35">
        <v>6</v>
      </c>
      <c r="E150" s="40"/>
      <c r="F150" s="39"/>
      <c r="G150" s="37"/>
      <c r="H150" s="36"/>
    </row>
    <row r="151" spans="1:205" s="2" customFormat="1" ht="15">
      <c r="A151" s="12" t="s">
        <v>604</v>
      </c>
      <c r="B151" s="16" t="s">
        <v>150</v>
      </c>
      <c r="C151" s="43" t="s">
        <v>84</v>
      </c>
      <c r="D151" s="35">
        <v>4</v>
      </c>
      <c r="E151" s="40"/>
      <c r="F151" s="39"/>
      <c r="G151" s="37"/>
      <c r="H151" s="36"/>
    </row>
    <row r="152" spans="1:205" s="2" customFormat="1" ht="15">
      <c r="A152" s="12" t="s">
        <v>605</v>
      </c>
      <c r="B152" s="16" t="s">
        <v>603</v>
      </c>
      <c r="C152" s="43" t="s">
        <v>84</v>
      </c>
      <c r="D152" s="35">
        <v>6</v>
      </c>
      <c r="E152" s="40"/>
      <c r="F152" s="39"/>
      <c r="G152" s="37"/>
      <c r="H152" s="36"/>
    </row>
    <row r="153" spans="1:205" s="2" customFormat="1" ht="15">
      <c r="A153" s="12" t="s">
        <v>606</v>
      </c>
      <c r="B153" s="16" t="s">
        <v>151</v>
      </c>
      <c r="C153" s="43" t="s">
        <v>84</v>
      </c>
      <c r="D153" s="35">
        <v>8</v>
      </c>
      <c r="E153" s="40"/>
      <c r="F153" s="39"/>
      <c r="G153" s="37"/>
      <c r="H153" s="36"/>
    </row>
    <row r="154" spans="1:205" s="19" customFormat="1" ht="15">
      <c r="A154" s="10">
        <v>10</v>
      </c>
      <c r="B154" s="11" t="s">
        <v>270</v>
      </c>
      <c r="C154" s="45"/>
      <c r="D154" s="20"/>
      <c r="E154" s="20"/>
      <c r="F154" s="20"/>
      <c r="G154" s="37"/>
      <c r="H154" s="36"/>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row>
    <row r="155" spans="1:205" s="18" customFormat="1" ht="127.5">
      <c r="A155" s="12" t="s">
        <v>546</v>
      </c>
      <c r="B155" s="14" t="s">
        <v>259</v>
      </c>
      <c r="C155" s="43" t="s">
        <v>86</v>
      </c>
      <c r="D155" s="35">
        <f>1612*1.15</f>
        <v>1853.8</v>
      </c>
      <c r="E155" s="40"/>
      <c r="F155" s="39"/>
      <c r="G155" s="37"/>
      <c r="H155" s="36"/>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row>
    <row r="156" spans="1:205" s="21" customFormat="1" ht="15">
      <c r="A156" s="10">
        <v>11</v>
      </c>
      <c r="B156" s="11" t="s">
        <v>53</v>
      </c>
      <c r="C156" s="45"/>
      <c r="D156" s="20"/>
      <c r="E156" s="20"/>
      <c r="F156" s="20"/>
      <c r="G156" s="37"/>
      <c r="H156" s="36"/>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row>
    <row r="157" spans="1:205" s="2" customFormat="1" ht="51">
      <c r="A157" s="12" t="s">
        <v>52</v>
      </c>
      <c r="B157" s="6" t="s">
        <v>271</v>
      </c>
      <c r="C157" s="33"/>
      <c r="D157" s="22"/>
      <c r="E157" s="1"/>
      <c r="F157" s="1"/>
      <c r="G157" s="57"/>
      <c r="H157" s="58"/>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row>
    <row r="158" spans="1:205" s="2" customFormat="1" ht="38.25">
      <c r="A158" s="12" t="s">
        <v>54</v>
      </c>
      <c r="B158" s="14" t="s">
        <v>71</v>
      </c>
      <c r="C158" s="43" t="s">
        <v>84</v>
      </c>
      <c r="D158" s="35">
        <v>4</v>
      </c>
      <c r="E158" s="40"/>
      <c r="F158" s="39"/>
      <c r="G158" s="57"/>
      <c r="H158" s="58"/>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row>
    <row r="159" spans="1:205" s="2" customFormat="1" ht="38.25">
      <c r="A159" s="12" t="s">
        <v>55</v>
      </c>
      <c r="B159" s="14" t="s">
        <v>324</v>
      </c>
      <c r="C159" s="49" t="s">
        <v>84</v>
      </c>
      <c r="D159" s="50">
        <v>25</v>
      </c>
      <c r="E159" s="40"/>
      <c r="F159" s="40"/>
      <c r="G159" s="57"/>
      <c r="H159" s="58"/>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row>
    <row r="160" spans="1:205" s="2" customFormat="1" ht="38.25">
      <c r="A160" s="12" t="s">
        <v>56</v>
      </c>
      <c r="B160" s="51" t="s">
        <v>65</v>
      </c>
      <c r="C160" s="49" t="s">
        <v>84</v>
      </c>
      <c r="D160" s="50">
        <v>5</v>
      </c>
      <c r="E160" s="40"/>
      <c r="F160" s="39"/>
      <c r="G160" s="57"/>
      <c r="H160" s="58"/>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row>
    <row r="161" spans="1:205" s="2" customFormat="1" ht="38.25">
      <c r="A161" s="12" t="s">
        <v>57</v>
      </c>
      <c r="B161" s="6" t="s">
        <v>279</v>
      </c>
      <c r="C161" s="49" t="s">
        <v>84</v>
      </c>
      <c r="D161" s="50">
        <v>19</v>
      </c>
      <c r="E161" s="40"/>
      <c r="F161" s="39"/>
      <c r="G161" s="57"/>
      <c r="H161" s="58"/>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row>
    <row r="162" spans="1:205" s="2" customFormat="1" ht="51">
      <c r="A162" s="12" t="s">
        <v>73</v>
      </c>
      <c r="B162" s="6" t="s">
        <v>280</v>
      </c>
      <c r="C162" s="49" t="s">
        <v>84</v>
      </c>
      <c r="D162" s="50">
        <v>2</v>
      </c>
      <c r="E162" s="40"/>
      <c r="F162" s="39"/>
      <c r="G162" s="57"/>
      <c r="H162" s="58"/>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row>
    <row r="163" spans="1:205" s="2" customFormat="1" ht="38.25">
      <c r="A163" s="12" t="s">
        <v>74</v>
      </c>
      <c r="B163" s="6" t="s">
        <v>281</v>
      </c>
      <c r="C163" s="49" t="s">
        <v>84</v>
      </c>
      <c r="D163" s="50">
        <v>2</v>
      </c>
      <c r="E163" s="40"/>
      <c r="F163" s="39"/>
      <c r="G163" s="57"/>
      <c r="H163" s="58"/>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row>
    <row r="164" spans="1:205" s="2" customFormat="1" ht="25.5">
      <c r="A164" s="12" t="s">
        <v>75</v>
      </c>
      <c r="B164" s="14" t="s">
        <v>64</v>
      </c>
      <c r="C164" s="49" t="s">
        <v>84</v>
      </c>
      <c r="D164" s="50">
        <f>D161</f>
        <v>19</v>
      </c>
      <c r="E164" s="40"/>
      <c r="F164" s="39"/>
      <c r="G164" s="57"/>
      <c r="H164" s="58"/>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row>
    <row r="165" spans="1:205" s="2" customFormat="1" ht="25.5">
      <c r="A165" s="12" t="s">
        <v>76</v>
      </c>
      <c r="B165" s="14" t="s">
        <v>66</v>
      </c>
      <c r="C165" s="49" t="s">
        <v>84</v>
      </c>
      <c r="D165" s="50">
        <f>D162</f>
        <v>2</v>
      </c>
      <c r="E165" s="40"/>
      <c r="F165" s="39"/>
      <c r="G165" s="57"/>
      <c r="H165" s="58"/>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row>
    <row r="166" spans="1:205" s="2" customFormat="1" ht="25.5">
      <c r="A166" s="12" t="s">
        <v>77</v>
      </c>
      <c r="B166" s="14" t="s">
        <v>67</v>
      </c>
      <c r="C166" s="49" t="s">
        <v>84</v>
      </c>
      <c r="D166" s="50">
        <f>D163</f>
        <v>2</v>
      </c>
      <c r="E166" s="40"/>
      <c r="F166" s="39"/>
      <c r="G166" s="57"/>
      <c r="H166" s="58"/>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row>
    <row r="167" spans="1:205" s="2" customFormat="1" ht="63.75">
      <c r="A167" s="12" t="s">
        <v>78</v>
      </c>
      <c r="B167" s="29" t="s">
        <v>117</v>
      </c>
      <c r="C167" s="49" t="s">
        <v>84</v>
      </c>
      <c r="D167" s="50">
        <f>D164</f>
        <v>19</v>
      </c>
      <c r="E167" s="40"/>
      <c r="F167" s="39"/>
      <c r="G167" s="57"/>
      <c r="H167" s="58"/>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row>
    <row r="168" spans="1:205" s="2" customFormat="1" ht="51">
      <c r="A168" s="12" t="s">
        <v>79</v>
      </c>
      <c r="B168" s="29" t="s">
        <v>68</v>
      </c>
      <c r="C168" s="49" t="s">
        <v>84</v>
      </c>
      <c r="D168" s="50">
        <f>D164</f>
        <v>19</v>
      </c>
      <c r="E168" s="40"/>
      <c r="F168" s="39"/>
      <c r="G168" s="57"/>
      <c r="H168" s="58"/>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row>
    <row r="169" spans="1:205" s="23" customFormat="1" ht="63.75">
      <c r="A169" s="12" t="s">
        <v>80</v>
      </c>
      <c r="B169" s="29" t="s">
        <v>69</v>
      </c>
      <c r="C169" s="49" t="s">
        <v>84</v>
      </c>
      <c r="D169" s="50">
        <f>D158+D160</f>
        <v>9</v>
      </c>
      <c r="E169" s="40"/>
      <c r="F169" s="39"/>
      <c r="G169" s="37"/>
      <c r="H169" s="3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c r="ED169" s="17"/>
      <c r="EE169" s="17"/>
      <c r="EF169" s="17"/>
      <c r="EG169" s="17"/>
      <c r="EH169" s="17"/>
      <c r="EI169" s="17"/>
      <c r="EJ169" s="17"/>
      <c r="EK169" s="17"/>
      <c r="EL169" s="17"/>
      <c r="EM169" s="17"/>
      <c r="EN169" s="17"/>
      <c r="EO169" s="17"/>
      <c r="EP169" s="17"/>
      <c r="EQ169" s="17"/>
      <c r="ER169" s="17"/>
      <c r="ES169" s="17"/>
      <c r="ET169" s="17"/>
      <c r="EU169" s="17"/>
      <c r="EV169" s="17"/>
      <c r="EW169" s="17"/>
      <c r="EX169" s="17"/>
      <c r="EY169" s="17"/>
      <c r="EZ169" s="17"/>
      <c r="FA169" s="17"/>
      <c r="FB169" s="17"/>
      <c r="FC169" s="17"/>
      <c r="FD169" s="17"/>
      <c r="FE169" s="17"/>
      <c r="FF169" s="17"/>
      <c r="FG169" s="17"/>
      <c r="FH169" s="17"/>
      <c r="FI169" s="17"/>
      <c r="FJ169" s="17"/>
      <c r="FK169" s="17"/>
      <c r="FL169" s="17"/>
      <c r="FM169" s="17"/>
      <c r="FN169" s="17"/>
      <c r="FO169" s="17"/>
      <c r="FP169" s="17"/>
      <c r="FQ169" s="17"/>
      <c r="FR169" s="17"/>
      <c r="FS169" s="17"/>
      <c r="FT169" s="17"/>
      <c r="FU169" s="17"/>
      <c r="FV169" s="17"/>
      <c r="FW169" s="17"/>
      <c r="FX169" s="17"/>
      <c r="FY169" s="17"/>
      <c r="FZ169" s="17"/>
      <c r="GA169" s="17"/>
      <c r="GB169" s="17"/>
      <c r="GC169" s="17"/>
      <c r="GD169" s="17"/>
      <c r="GE169" s="17"/>
      <c r="GF169" s="17"/>
      <c r="GG169" s="17"/>
      <c r="GH169" s="17"/>
      <c r="GI169" s="17"/>
      <c r="GJ169" s="17"/>
      <c r="GK169" s="17"/>
      <c r="GL169" s="17"/>
      <c r="GM169" s="17"/>
      <c r="GN169" s="17"/>
      <c r="GO169" s="17"/>
      <c r="GP169" s="17"/>
      <c r="GQ169" s="17"/>
      <c r="GR169" s="17"/>
      <c r="GS169" s="17"/>
    </row>
    <row r="170" spans="1:205" s="23" customFormat="1" ht="63.75">
      <c r="A170" s="12" t="s">
        <v>81</v>
      </c>
      <c r="B170" s="29" t="s">
        <v>70</v>
      </c>
      <c r="C170" s="49" t="s">
        <v>84</v>
      </c>
      <c r="D170" s="50">
        <v>25</v>
      </c>
      <c r="E170" s="40"/>
      <c r="F170" s="39"/>
      <c r="G170" s="37"/>
      <c r="H170" s="3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c r="ED170" s="17"/>
      <c r="EE170" s="17"/>
      <c r="EF170" s="17"/>
      <c r="EG170" s="17"/>
      <c r="EH170" s="17"/>
      <c r="EI170" s="17"/>
      <c r="EJ170" s="17"/>
      <c r="EK170" s="17"/>
      <c r="EL170" s="17"/>
      <c r="EM170" s="17"/>
      <c r="EN170" s="17"/>
      <c r="EO170" s="17"/>
      <c r="EP170" s="17"/>
      <c r="EQ170" s="17"/>
      <c r="ER170" s="17"/>
      <c r="ES170" s="17"/>
      <c r="ET170" s="17"/>
      <c r="EU170" s="17"/>
      <c r="EV170" s="17"/>
      <c r="EW170" s="17"/>
      <c r="EX170" s="17"/>
      <c r="EY170" s="17"/>
      <c r="EZ170" s="17"/>
      <c r="FA170" s="17"/>
      <c r="FB170" s="17"/>
      <c r="FC170" s="17"/>
      <c r="FD170" s="17"/>
      <c r="FE170" s="17"/>
      <c r="FF170" s="17"/>
      <c r="FG170" s="17"/>
      <c r="FH170" s="17"/>
      <c r="FI170" s="17"/>
      <c r="FJ170" s="17"/>
      <c r="FK170" s="17"/>
      <c r="FL170" s="17"/>
      <c r="FM170" s="17"/>
      <c r="FN170" s="17"/>
      <c r="FO170" s="17"/>
      <c r="FP170" s="17"/>
      <c r="FQ170" s="17"/>
      <c r="FR170" s="17"/>
      <c r="FS170" s="17"/>
      <c r="FT170" s="17"/>
      <c r="FU170" s="17"/>
      <c r="FV170" s="17"/>
      <c r="FW170" s="17"/>
      <c r="FX170" s="17"/>
      <c r="FY170" s="17"/>
      <c r="FZ170" s="17"/>
      <c r="GA170" s="17"/>
      <c r="GB170" s="17"/>
      <c r="GC170" s="17"/>
      <c r="GD170" s="17"/>
      <c r="GE170" s="17"/>
      <c r="GF170" s="17"/>
      <c r="GG170" s="17"/>
      <c r="GH170" s="17"/>
      <c r="GI170" s="17"/>
      <c r="GJ170" s="17"/>
      <c r="GK170" s="17"/>
      <c r="GL170" s="17"/>
      <c r="GM170" s="17"/>
      <c r="GN170" s="17"/>
      <c r="GO170" s="17"/>
      <c r="GP170" s="17"/>
      <c r="GQ170" s="17"/>
      <c r="GR170" s="17"/>
      <c r="GS170" s="17"/>
    </row>
    <row r="171" spans="1:205" s="23" customFormat="1" ht="51">
      <c r="A171" s="12" t="s">
        <v>82</v>
      </c>
      <c r="B171" s="29" t="s">
        <v>72</v>
      </c>
      <c r="C171" s="49" t="s">
        <v>84</v>
      </c>
      <c r="D171" s="50">
        <v>21</v>
      </c>
      <c r="E171" s="40"/>
      <c r="F171" s="39"/>
      <c r="G171" s="37"/>
      <c r="H171" s="3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c r="ED171" s="17"/>
      <c r="EE171" s="17"/>
      <c r="EF171" s="17"/>
      <c r="EG171" s="17"/>
      <c r="EH171" s="17"/>
      <c r="EI171" s="17"/>
      <c r="EJ171" s="17"/>
      <c r="EK171" s="17"/>
      <c r="EL171" s="17"/>
      <c r="EM171" s="17"/>
      <c r="EN171" s="17"/>
      <c r="EO171" s="17"/>
      <c r="EP171" s="17"/>
      <c r="EQ171" s="17"/>
      <c r="ER171" s="17"/>
      <c r="ES171" s="17"/>
      <c r="ET171" s="17"/>
      <c r="EU171" s="17"/>
      <c r="EV171" s="17"/>
      <c r="EW171" s="17"/>
      <c r="EX171" s="17"/>
      <c r="EY171" s="17"/>
      <c r="EZ171" s="17"/>
      <c r="FA171" s="17"/>
      <c r="FB171" s="17"/>
      <c r="FC171" s="17"/>
      <c r="FD171" s="17"/>
      <c r="FE171" s="17"/>
      <c r="FF171" s="17"/>
      <c r="FG171" s="17"/>
      <c r="FH171" s="17"/>
      <c r="FI171" s="17"/>
      <c r="FJ171" s="17"/>
      <c r="FK171" s="17"/>
      <c r="FL171" s="17"/>
      <c r="FM171" s="17"/>
      <c r="FN171" s="17"/>
      <c r="FO171" s="17"/>
      <c r="FP171" s="17"/>
      <c r="FQ171" s="17"/>
      <c r="FR171" s="17"/>
      <c r="FS171" s="17"/>
      <c r="FT171" s="17"/>
      <c r="FU171" s="17"/>
      <c r="FV171" s="17"/>
      <c r="FW171" s="17"/>
      <c r="FX171" s="17"/>
      <c r="FY171" s="17"/>
      <c r="FZ171" s="17"/>
      <c r="GA171" s="17"/>
      <c r="GB171" s="17"/>
      <c r="GC171" s="17"/>
      <c r="GD171" s="17"/>
      <c r="GE171" s="17"/>
      <c r="GF171" s="17"/>
      <c r="GG171" s="17"/>
      <c r="GH171" s="17"/>
      <c r="GI171" s="17"/>
      <c r="GJ171" s="17"/>
      <c r="GK171" s="17"/>
      <c r="GL171" s="17"/>
      <c r="GM171" s="17"/>
      <c r="GN171" s="17"/>
      <c r="GO171" s="17"/>
      <c r="GP171" s="17"/>
      <c r="GQ171" s="17"/>
      <c r="GR171" s="17"/>
      <c r="GS171" s="17"/>
    </row>
    <row r="172" spans="1:205" ht="15">
      <c r="A172" s="10">
        <v>13</v>
      </c>
      <c r="B172" s="11" t="s">
        <v>410</v>
      </c>
      <c r="C172" s="45"/>
      <c r="D172" s="20"/>
      <c r="E172" s="20"/>
      <c r="F172" s="20"/>
    </row>
    <row r="173" spans="1:205" s="2" customFormat="1" ht="89.25">
      <c r="A173" s="12" t="s">
        <v>411</v>
      </c>
      <c r="B173" s="14" t="s">
        <v>269</v>
      </c>
      <c r="C173" s="44"/>
      <c r="D173" s="24"/>
      <c r="G173" s="37"/>
      <c r="H173" s="36"/>
    </row>
    <row r="174" spans="1:205" s="2" customFormat="1" ht="25.5">
      <c r="A174" s="12" t="s">
        <v>412</v>
      </c>
      <c r="B174" s="14" t="s">
        <v>326</v>
      </c>
      <c r="C174" s="43" t="s">
        <v>84</v>
      </c>
      <c r="D174" s="35">
        <v>7</v>
      </c>
      <c r="E174" s="40"/>
      <c r="F174" s="39"/>
      <c r="G174" s="23"/>
      <c r="H174" s="36"/>
    </row>
    <row r="175" spans="1:205" s="2" customFormat="1" ht="38.25">
      <c r="A175" s="12" t="s">
        <v>413</v>
      </c>
      <c r="B175" s="14" t="s">
        <v>327</v>
      </c>
      <c r="C175" s="43" t="s">
        <v>84</v>
      </c>
      <c r="D175" s="35">
        <v>27</v>
      </c>
      <c r="E175" s="40"/>
      <c r="F175" s="39"/>
      <c r="G175" s="23"/>
      <c r="H175" s="23"/>
    </row>
    <row r="176" spans="1:205" s="2" customFormat="1" ht="15">
      <c r="A176" s="12" t="s">
        <v>414</v>
      </c>
      <c r="B176" s="14" t="s">
        <v>325</v>
      </c>
      <c r="C176" s="43" t="s">
        <v>84</v>
      </c>
      <c r="D176" s="35">
        <v>7</v>
      </c>
      <c r="E176" s="40"/>
      <c r="F176" s="39"/>
      <c r="G176" s="59"/>
      <c r="H176" s="60"/>
    </row>
    <row r="177" spans="1:8" s="2" customFormat="1" ht="38.25">
      <c r="A177" s="12" t="s">
        <v>415</v>
      </c>
      <c r="B177" s="14" t="s">
        <v>328</v>
      </c>
      <c r="C177" s="43" t="s">
        <v>84</v>
      </c>
      <c r="D177" s="35">
        <v>27</v>
      </c>
      <c r="E177" s="40"/>
      <c r="F177" s="39"/>
      <c r="G177" s="59"/>
      <c r="H177" s="60"/>
    </row>
    <row r="178" spans="1:8" s="2" customFormat="1" ht="25.5">
      <c r="A178" s="12" t="s">
        <v>416</v>
      </c>
      <c r="B178" s="14" t="s">
        <v>290</v>
      </c>
      <c r="C178" s="43" t="s">
        <v>84</v>
      </c>
      <c r="D178" s="35">
        <v>32</v>
      </c>
      <c r="E178" s="40"/>
      <c r="F178" s="39"/>
      <c r="G178" s="23"/>
      <c r="H178" s="36"/>
    </row>
    <row r="179" spans="1:8" s="2" customFormat="1" ht="76.5">
      <c r="A179" s="12" t="s">
        <v>417</v>
      </c>
      <c r="B179" s="14" t="s">
        <v>329</v>
      </c>
      <c r="C179" s="43" t="s">
        <v>84</v>
      </c>
      <c r="D179" s="35">
        <v>61</v>
      </c>
      <c r="E179" s="40"/>
      <c r="F179" s="39"/>
      <c r="G179" s="37"/>
      <c r="H179" s="36"/>
    </row>
    <row r="180" spans="1:8" s="2" customFormat="1" ht="76.5">
      <c r="A180" s="12" t="s">
        <v>418</v>
      </c>
      <c r="B180" s="14" t="s">
        <v>132</v>
      </c>
      <c r="C180" s="44"/>
      <c r="D180" s="24"/>
      <c r="G180" s="37"/>
      <c r="H180" s="36"/>
    </row>
    <row r="181" spans="1:8" s="2" customFormat="1" ht="15">
      <c r="A181" s="12" t="s">
        <v>419</v>
      </c>
      <c r="B181" s="14" t="s">
        <v>87</v>
      </c>
      <c r="C181" s="43" t="s">
        <v>84</v>
      </c>
      <c r="D181" s="35">
        <v>1</v>
      </c>
      <c r="E181" s="40"/>
      <c r="F181" s="39"/>
      <c r="G181" s="37"/>
      <c r="H181" s="36"/>
    </row>
    <row r="182" spans="1:8" s="2" customFormat="1" ht="15">
      <c r="A182" s="12" t="s">
        <v>420</v>
      </c>
      <c r="B182" s="14" t="s">
        <v>91</v>
      </c>
      <c r="C182" s="43" t="s">
        <v>84</v>
      </c>
      <c r="D182" s="35">
        <v>1</v>
      </c>
      <c r="E182" s="40"/>
      <c r="F182" s="39"/>
      <c r="G182" s="37"/>
      <c r="H182" s="36"/>
    </row>
    <row r="183" spans="1:8" s="2" customFormat="1" ht="15">
      <c r="A183" s="12" t="s">
        <v>421</v>
      </c>
      <c r="B183" s="14" t="s">
        <v>88</v>
      </c>
      <c r="C183" s="43" t="s">
        <v>84</v>
      </c>
      <c r="D183" s="35">
        <v>1</v>
      </c>
      <c r="E183" s="40"/>
      <c r="F183" s="39"/>
      <c r="G183" s="37"/>
      <c r="H183" s="36"/>
    </row>
    <row r="184" spans="1:8" ht="15">
      <c r="A184" s="12" t="s">
        <v>422</v>
      </c>
      <c r="B184" s="14" t="s">
        <v>89</v>
      </c>
      <c r="C184" s="43" t="s">
        <v>84</v>
      </c>
      <c r="D184" s="35">
        <v>1</v>
      </c>
      <c r="E184" s="40"/>
      <c r="F184" s="39"/>
    </row>
    <row r="185" spans="1:8" ht="15">
      <c r="A185" s="12" t="s">
        <v>423</v>
      </c>
      <c r="B185" s="14" t="s">
        <v>90</v>
      </c>
      <c r="C185" s="43" t="s">
        <v>84</v>
      </c>
      <c r="D185" s="35">
        <v>1</v>
      </c>
      <c r="E185" s="40"/>
      <c r="F185" s="39"/>
    </row>
    <row r="186" spans="1:8" ht="15">
      <c r="A186" s="77" t="s">
        <v>622</v>
      </c>
      <c r="B186" s="51" t="s">
        <v>621</v>
      </c>
      <c r="C186" s="43" t="s">
        <v>84</v>
      </c>
      <c r="D186" s="35">
        <v>1</v>
      </c>
      <c r="E186" s="40"/>
      <c r="F186" s="39"/>
    </row>
    <row r="187" spans="1:8" ht="25.5">
      <c r="A187" s="10">
        <v>14</v>
      </c>
      <c r="B187" s="11" t="s">
        <v>424</v>
      </c>
      <c r="C187" s="45"/>
      <c r="D187" s="20"/>
      <c r="E187" s="20"/>
      <c r="F187" s="20"/>
    </row>
    <row r="188" spans="1:8" ht="15">
      <c r="A188" s="56">
        <v>14</v>
      </c>
      <c r="B188" s="87" t="s">
        <v>168</v>
      </c>
      <c r="C188" s="43"/>
      <c r="D188" s="35"/>
      <c r="E188" s="40"/>
      <c r="F188" s="39"/>
    </row>
    <row r="189" spans="1:8" ht="15">
      <c r="A189" s="12" t="s">
        <v>58</v>
      </c>
      <c r="B189" s="87" t="s">
        <v>169</v>
      </c>
      <c r="C189" s="43"/>
      <c r="D189" s="35"/>
      <c r="E189" s="40"/>
      <c r="F189" s="39"/>
    </row>
    <row r="190" spans="1:8" ht="15">
      <c r="A190" s="12" t="s">
        <v>112</v>
      </c>
      <c r="B190" s="14" t="s">
        <v>170</v>
      </c>
      <c r="C190" s="43"/>
      <c r="D190" s="35"/>
      <c r="E190" s="40"/>
      <c r="F190" s="39"/>
    </row>
    <row r="191" spans="1:8" ht="25.5">
      <c r="A191" s="12" t="s">
        <v>425</v>
      </c>
      <c r="B191" s="14" t="s">
        <v>345</v>
      </c>
      <c r="C191" s="43" t="s">
        <v>171</v>
      </c>
      <c r="D191" s="35" t="s">
        <v>199</v>
      </c>
      <c r="E191" s="40"/>
      <c r="F191" s="39"/>
    </row>
    <row r="192" spans="1:8" ht="38.25">
      <c r="A192" s="12" t="s">
        <v>426</v>
      </c>
      <c r="B192" s="14" t="s">
        <v>346</v>
      </c>
      <c r="C192" s="43" t="s">
        <v>171</v>
      </c>
      <c r="D192" s="35">
        <v>13</v>
      </c>
      <c r="E192" s="40"/>
      <c r="F192" s="39"/>
    </row>
    <row r="193" spans="1:6" ht="25.5">
      <c r="A193" s="12" t="s">
        <v>427</v>
      </c>
      <c r="B193" s="51" t="s">
        <v>347</v>
      </c>
      <c r="C193" s="43" t="s">
        <v>171</v>
      </c>
      <c r="D193" s="35">
        <v>1</v>
      </c>
      <c r="E193" s="40"/>
      <c r="F193" s="39"/>
    </row>
    <row r="194" spans="1:6" ht="25.5">
      <c r="A194" s="12" t="s">
        <v>428</v>
      </c>
      <c r="B194" s="14" t="s">
        <v>348</v>
      </c>
      <c r="C194" s="43" t="s">
        <v>171</v>
      </c>
      <c r="D194" s="35" t="s">
        <v>200</v>
      </c>
      <c r="E194" s="40"/>
      <c r="F194" s="39"/>
    </row>
    <row r="195" spans="1:6" ht="25.5">
      <c r="A195" s="12" t="s">
        <v>429</v>
      </c>
      <c r="B195" s="14" t="s">
        <v>349</v>
      </c>
      <c r="C195" s="43" t="s">
        <v>171</v>
      </c>
      <c r="D195" s="35" t="s">
        <v>200</v>
      </c>
      <c r="E195" s="40"/>
      <c r="F195" s="39"/>
    </row>
    <row r="196" spans="1:6" ht="38.25">
      <c r="A196" s="12" t="s">
        <v>430</v>
      </c>
      <c r="B196" s="51" t="s">
        <v>540</v>
      </c>
      <c r="C196" s="43" t="s">
        <v>171</v>
      </c>
      <c r="D196" s="35">
        <v>8</v>
      </c>
      <c r="E196" s="40"/>
      <c r="F196" s="39"/>
    </row>
    <row r="197" spans="1:6" ht="25.5">
      <c r="A197" s="12" t="s">
        <v>431</v>
      </c>
      <c r="B197" s="14" t="s">
        <v>350</v>
      </c>
      <c r="C197" s="43" t="s">
        <v>171</v>
      </c>
      <c r="D197" s="35" t="s">
        <v>201</v>
      </c>
      <c r="E197" s="40"/>
      <c r="F197" s="39"/>
    </row>
    <row r="198" spans="1:6" ht="25.5">
      <c r="A198" s="12" t="s">
        <v>432</v>
      </c>
      <c r="B198" s="14" t="s">
        <v>351</v>
      </c>
      <c r="C198" s="43" t="s">
        <v>171</v>
      </c>
      <c r="D198" s="35" t="s">
        <v>201</v>
      </c>
      <c r="E198" s="40"/>
      <c r="F198" s="39"/>
    </row>
    <row r="199" spans="1:6" ht="25.5">
      <c r="A199" s="12" t="s">
        <v>433</v>
      </c>
      <c r="B199" s="14" t="s">
        <v>352</v>
      </c>
      <c r="C199" s="43" t="s">
        <v>171</v>
      </c>
      <c r="D199" s="35" t="s">
        <v>199</v>
      </c>
      <c r="E199" s="40"/>
      <c r="F199" s="39"/>
    </row>
    <row r="200" spans="1:6" ht="25.5">
      <c r="A200" s="12" t="s">
        <v>434</v>
      </c>
      <c r="B200" s="14" t="s">
        <v>353</v>
      </c>
      <c r="C200" s="43" t="s">
        <v>171</v>
      </c>
      <c r="D200" s="35" t="s">
        <v>199</v>
      </c>
      <c r="E200" s="40"/>
      <c r="F200" s="39"/>
    </row>
    <row r="201" spans="1:6" ht="38.25">
      <c r="A201" s="12" t="s">
        <v>435</v>
      </c>
      <c r="B201" s="14" t="s">
        <v>354</v>
      </c>
      <c r="C201" s="43" t="s">
        <v>171</v>
      </c>
      <c r="D201" s="35">
        <v>34</v>
      </c>
      <c r="E201" s="40"/>
      <c r="F201" s="39"/>
    </row>
    <row r="202" spans="1:6" ht="25.5">
      <c r="A202" s="12" t="s">
        <v>436</v>
      </c>
      <c r="B202" s="14" t="s">
        <v>355</v>
      </c>
      <c r="C202" s="43" t="s">
        <v>171</v>
      </c>
      <c r="D202" s="35" t="s">
        <v>200</v>
      </c>
      <c r="E202" s="40"/>
      <c r="F202" s="39"/>
    </row>
    <row r="203" spans="1:6" ht="25.5">
      <c r="A203" s="12" t="s">
        <v>437</v>
      </c>
      <c r="B203" s="14" t="s">
        <v>356</v>
      </c>
      <c r="C203" s="43" t="s">
        <v>171</v>
      </c>
      <c r="D203" s="35" t="s">
        <v>200</v>
      </c>
      <c r="E203" s="40"/>
      <c r="F203" s="39"/>
    </row>
    <row r="204" spans="1:6" ht="25.5">
      <c r="A204" s="12" t="s">
        <v>438</v>
      </c>
      <c r="B204" s="14" t="s">
        <v>357</v>
      </c>
      <c r="C204" s="43" t="s">
        <v>171</v>
      </c>
      <c r="D204" s="35" t="s">
        <v>202</v>
      </c>
      <c r="E204" s="40"/>
      <c r="F204" s="39"/>
    </row>
    <row r="205" spans="1:6" ht="25.5">
      <c r="A205" s="12" t="s">
        <v>439</v>
      </c>
      <c r="B205" s="14" t="s">
        <v>358</v>
      </c>
      <c r="C205" s="43" t="s">
        <v>171</v>
      </c>
      <c r="D205" s="35" t="s">
        <v>202</v>
      </c>
      <c r="E205" s="40"/>
      <c r="F205" s="39"/>
    </row>
    <row r="206" spans="1:6" ht="25.5">
      <c r="A206" s="12" t="s">
        <v>440</v>
      </c>
      <c r="B206" s="14" t="s">
        <v>359</v>
      </c>
      <c r="C206" s="43" t="s">
        <v>171</v>
      </c>
      <c r="D206" s="35" t="s">
        <v>201</v>
      </c>
      <c r="E206" s="40"/>
      <c r="F206" s="39"/>
    </row>
    <row r="207" spans="1:6" ht="25.5">
      <c r="A207" s="12" t="s">
        <v>441</v>
      </c>
      <c r="B207" s="14" t="s">
        <v>360</v>
      </c>
      <c r="C207" s="43" t="s">
        <v>171</v>
      </c>
      <c r="D207" s="35" t="s">
        <v>201</v>
      </c>
      <c r="E207" s="40"/>
      <c r="F207" s="39"/>
    </row>
    <row r="208" spans="1:6" ht="25.5">
      <c r="A208" s="12" t="s">
        <v>442</v>
      </c>
      <c r="B208" s="14" t="s">
        <v>361</v>
      </c>
      <c r="C208" s="43" t="s">
        <v>171</v>
      </c>
      <c r="D208" s="35" t="s">
        <v>200</v>
      </c>
      <c r="E208" s="40"/>
      <c r="F208" s="39"/>
    </row>
    <row r="209" spans="1:6" ht="25.5">
      <c r="A209" s="12" t="s">
        <v>443</v>
      </c>
      <c r="B209" s="51" t="s">
        <v>362</v>
      </c>
      <c r="C209" s="43" t="s">
        <v>171</v>
      </c>
      <c r="D209" s="35" t="s">
        <v>201</v>
      </c>
      <c r="E209" s="40"/>
      <c r="F209" s="39"/>
    </row>
    <row r="210" spans="1:6" ht="15">
      <c r="A210" s="12" t="s">
        <v>113</v>
      </c>
      <c r="B210" s="51" t="s">
        <v>172</v>
      </c>
      <c r="C210" s="43"/>
      <c r="D210" s="35"/>
      <c r="E210" s="40"/>
      <c r="F210" s="39"/>
    </row>
    <row r="211" spans="1:6" ht="38.25">
      <c r="A211" s="12" t="s">
        <v>444</v>
      </c>
      <c r="B211" s="51" t="s">
        <v>339</v>
      </c>
      <c r="C211" s="43" t="s">
        <v>171</v>
      </c>
      <c r="D211" s="35">
        <v>19</v>
      </c>
      <c r="E211" s="40"/>
      <c r="F211" s="39"/>
    </row>
    <row r="212" spans="1:6" ht="38.25">
      <c r="A212" s="12" t="s">
        <v>445</v>
      </c>
      <c r="B212" s="51" t="s">
        <v>340</v>
      </c>
      <c r="C212" s="43" t="s">
        <v>171</v>
      </c>
      <c r="D212" s="35">
        <v>12</v>
      </c>
      <c r="E212" s="40"/>
      <c r="F212" s="39"/>
    </row>
    <row r="213" spans="1:6" ht="38.25">
      <c r="A213" s="12" t="s">
        <v>446</v>
      </c>
      <c r="B213" s="51" t="s">
        <v>341</v>
      </c>
      <c r="C213" s="43" t="s">
        <v>171</v>
      </c>
      <c r="D213" s="35">
        <v>6</v>
      </c>
      <c r="E213" s="40"/>
      <c r="F213" s="39"/>
    </row>
    <row r="214" spans="1:6" ht="15">
      <c r="A214" s="12" t="s">
        <v>447</v>
      </c>
      <c r="B214" s="51" t="s">
        <v>173</v>
      </c>
      <c r="C214" s="43" t="s">
        <v>171</v>
      </c>
      <c r="D214" s="35" t="s">
        <v>201</v>
      </c>
      <c r="E214" s="40"/>
      <c r="F214" s="39"/>
    </row>
    <row r="215" spans="1:6" ht="15">
      <c r="A215" s="12" t="s">
        <v>448</v>
      </c>
      <c r="B215" s="14" t="s">
        <v>174</v>
      </c>
      <c r="C215" s="43" t="s">
        <v>171</v>
      </c>
      <c r="D215" s="35" t="s">
        <v>203</v>
      </c>
      <c r="E215" s="40"/>
      <c r="F215" s="39"/>
    </row>
    <row r="216" spans="1:6" ht="15">
      <c r="A216" s="12" t="s">
        <v>114</v>
      </c>
      <c r="B216" s="14" t="s">
        <v>282</v>
      </c>
      <c r="C216" s="43" t="s">
        <v>171</v>
      </c>
      <c r="D216" s="35" t="s">
        <v>204</v>
      </c>
      <c r="E216" s="40"/>
      <c r="F216" s="39"/>
    </row>
    <row r="217" spans="1:6" ht="15">
      <c r="A217" s="12" t="s">
        <v>115</v>
      </c>
      <c r="B217" s="14" t="s">
        <v>175</v>
      </c>
      <c r="C217" s="43"/>
      <c r="D217" s="35"/>
      <c r="E217" s="40"/>
      <c r="F217" s="39"/>
    </row>
    <row r="218" spans="1:6" ht="15">
      <c r="A218" s="12" t="s">
        <v>449</v>
      </c>
      <c r="B218" s="14" t="s">
        <v>176</v>
      </c>
      <c r="C218" s="43" t="s">
        <v>209</v>
      </c>
      <c r="D218" s="35">
        <v>540</v>
      </c>
      <c r="E218" s="40"/>
      <c r="F218" s="39"/>
    </row>
    <row r="219" spans="1:6" ht="15">
      <c r="A219" s="12" t="s">
        <v>450</v>
      </c>
      <c r="B219" s="14" t="s">
        <v>177</v>
      </c>
      <c r="C219" s="43" t="s">
        <v>209</v>
      </c>
      <c r="D219" s="35">
        <v>320</v>
      </c>
      <c r="E219" s="40"/>
      <c r="F219" s="39"/>
    </row>
    <row r="220" spans="1:6" ht="15">
      <c r="A220" s="12" t="s">
        <v>451</v>
      </c>
      <c r="B220" s="14" t="s">
        <v>178</v>
      </c>
      <c r="C220" s="43" t="s">
        <v>209</v>
      </c>
      <c r="D220" s="35">
        <v>60</v>
      </c>
      <c r="E220" s="40"/>
      <c r="F220" s="39"/>
    </row>
    <row r="221" spans="1:6" ht="15">
      <c r="A221" s="12" t="s">
        <v>116</v>
      </c>
      <c r="B221" s="14" t="s">
        <v>179</v>
      </c>
      <c r="C221" s="43"/>
      <c r="D221" s="35"/>
      <c r="E221" s="40"/>
      <c r="F221" s="39"/>
    </row>
    <row r="222" spans="1:6" ht="15">
      <c r="A222" s="12" t="s">
        <v>452</v>
      </c>
      <c r="B222" s="14" t="s">
        <v>180</v>
      </c>
      <c r="C222" s="43" t="s">
        <v>209</v>
      </c>
      <c r="D222" s="35">
        <v>300</v>
      </c>
      <c r="E222" s="40"/>
      <c r="F222" s="39"/>
    </row>
    <row r="223" spans="1:6" ht="15">
      <c r="A223" s="12" t="s">
        <v>453</v>
      </c>
      <c r="B223" s="14" t="s">
        <v>181</v>
      </c>
      <c r="C223" s="43" t="s">
        <v>209</v>
      </c>
      <c r="D223" s="35">
        <v>280</v>
      </c>
      <c r="E223" s="40"/>
      <c r="F223" s="39"/>
    </row>
    <row r="224" spans="1:6" ht="15">
      <c r="A224" s="12" t="s">
        <v>59</v>
      </c>
      <c r="B224" s="87" t="s">
        <v>182</v>
      </c>
      <c r="C224" s="43"/>
      <c r="D224" s="35"/>
      <c r="E224" s="40"/>
      <c r="F224" s="39"/>
    </row>
    <row r="225" spans="1:6" ht="15">
      <c r="A225" s="12" t="s">
        <v>454</v>
      </c>
      <c r="B225" s="14" t="s">
        <v>170</v>
      </c>
      <c r="C225" s="43"/>
      <c r="D225" s="35"/>
      <c r="E225" s="40"/>
      <c r="F225" s="39"/>
    </row>
    <row r="226" spans="1:6" ht="15">
      <c r="A226" s="12" t="s">
        <v>455</v>
      </c>
      <c r="B226" s="14" t="s">
        <v>611</v>
      </c>
      <c r="C226" s="43" t="s">
        <v>171</v>
      </c>
      <c r="D226" s="35">
        <v>16</v>
      </c>
      <c r="E226" s="40"/>
      <c r="F226" s="39"/>
    </row>
    <row r="227" spans="1:6" ht="15">
      <c r="A227" s="12" t="s">
        <v>456</v>
      </c>
      <c r="B227" s="14" t="s">
        <v>175</v>
      </c>
      <c r="C227" s="43"/>
      <c r="D227" s="35"/>
      <c r="E227" s="40"/>
      <c r="F227" s="39"/>
    </row>
    <row r="228" spans="1:6" ht="15">
      <c r="A228" s="12" t="s">
        <v>457</v>
      </c>
      <c r="B228" s="14" t="s">
        <v>176</v>
      </c>
      <c r="C228" s="43" t="s">
        <v>209</v>
      </c>
      <c r="D228" s="35">
        <v>60</v>
      </c>
      <c r="E228" s="40"/>
      <c r="F228" s="39"/>
    </row>
    <row r="229" spans="1:6" ht="15">
      <c r="A229" s="12" t="s">
        <v>458</v>
      </c>
      <c r="B229" s="14" t="s">
        <v>178</v>
      </c>
      <c r="C229" s="43" t="s">
        <v>209</v>
      </c>
      <c r="D229" s="35">
        <v>420</v>
      </c>
      <c r="E229" s="40"/>
      <c r="F229" s="39"/>
    </row>
    <row r="230" spans="1:6" ht="15">
      <c r="A230" s="12" t="s">
        <v>459</v>
      </c>
      <c r="B230" s="14" t="s">
        <v>179</v>
      </c>
      <c r="C230" s="43"/>
      <c r="D230" s="35"/>
      <c r="E230" s="40"/>
      <c r="F230" s="39"/>
    </row>
    <row r="231" spans="1:6" ht="15">
      <c r="A231" s="12" t="s">
        <v>460</v>
      </c>
      <c r="B231" s="14" t="s">
        <v>180</v>
      </c>
      <c r="C231" s="43" t="s">
        <v>209</v>
      </c>
      <c r="D231" s="35">
        <v>300</v>
      </c>
      <c r="E231" s="40"/>
      <c r="F231" s="39"/>
    </row>
    <row r="232" spans="1:6" ht="15">
      <c r="A232" s="12" t="s">
        <v>60</v>
      </c>
      <c r="B232" s="14" t="s">
        <v>183</v>
      </c>
      <c r="C232" s="43"/>
      <c r="D232" s="35"/>
      <c r="E232" s="40"/>
      <c r="F232" s="39"/>
    </row>
    <row r="233" spans="1:6" ht="15">
      <c r="A233" s="12" t="s">
        <v>461</v>
      </c>
      <c r="B233" s="14" t="s">
        <v>170</v>
      </c>
      <c r="C233" s="43"/>
      <c r="D233" s="35"/>
      <c r="E233" s="40"/>
      <c r="F233" s="39"/>
    </row>
    <row r="234" spans="1:6" ht="15">
      <c r="A234" s="12" t="s">
        <v>462</v>
      </c>
      <c r="B234" s="14" t="s">
        <v>184</v>
      </c>
      <c r="C234" s="43" t="s">
        <v>171</v>
      </c>
      <c r="D234" s="35">
        <v>50</v>
      </c>
      <c r="E234" s="40"/>
      <c r="F234" s="39"/>
    </row>
    <row r="235" spans="1:6" ht="15">
      <c r="A235" s="12" t="s">
        <v>463</v>
      </c>
      <c r="B235" s="14" t="s">
        <v>282</v>
      </c>
      <c r="C235" s="43" t="s">
        <v>171</v>
      </c>
      <c r="D235" s="35">
        <v>10</v>
      </c>
      <c r="E235" s="40"/>
      <c r="F235" s="39"/>
    </row>
    <row r="236" spans="1:6" ht="15">
      <c r="A236" s="12" t="s">
        <v>464</v>
      </c>
      <c r="B236" s="14" t="s">
        <v>185</v>
      </c>
      <c r="C236" s="43"/>
      <c r="D236" s="35"/>
      <c r="E236" s="40"/>
      <c r="F236" s="39"/>
    </row>
    <row r="237" spans="1:6" ht="15">
      <c r="A237" s="12" t="s">
        <v>465</v>
      </c>
      <c r="B237" s="14" t="s">
        <v>186</v>
      </c>
      <c r="C237" s="43" t="s">
        <v>209</v>
      </c>
      <c r="D237" s="35">
        <v>900</v>
      </c>
      <c r="E237" s="40"/>
      <c r="F237" s="39"/>
    </row>
    <row r="238" spans="1:6" ht="15">
      <c r="A238" s="12" t="s">
        <v>466</v>
      </c>
      <c r="B238" s="14" t="s">
        <v>179</v>
      </c>
      <c r="C238" s="43"/>
      <c r="D238" s="35"/>
      <c r="E238" s="40"/>
      <c r="F238" s="39"/>
    </row>
    <row r="239" spans="1:6" ht="15">
      <c r="A239" s="12" t="s">
        <v>467</v>
      </c>
      <c r="B239" s="14" t="s">
        <v>181</v>
      </c>
      <c r="C239" s="43" t="s">
        <v>209</v>
      </c>
      <c r="D239" s="35">
        <v>420</v>
      </c>
      <c r="E239" s="40"/>
      <c r="F239" s="39"/>
    </row>
    <row r="240" spans="1:6" ht="15">
      <c r="A240" s="12" t="s">
        <v>468</v>
      </c>
      <c r="B240" s="14" t="s">
        <v>187</v>
      </c>
      <c r="C240" s="43" t="s">
        <v>209</v>
      </c>
      <c r="D240" s="35">
        <v>24</v>
      </c>
      <c r="E240" s="40"/>
      <c r="F240" s="39"/>
    </row>
    <row r="241" spans="1:6" ht="15">
      <c r="A241" s="12" t="s">
        <v>61</v>
      </c>
      <c r="B241" s="87" t="s">
        <v>188</v>
      </c>
      <c r="C241" s="43"/>
      <c r="D241" s="35"/>
      <c r="E241" s="40"/>
      <c r="F241" s="39"/>
    </row>
    <row r="242" spans="1:6" ht="15">
      <c r="A242" s="12" t="s">
        <v>343</v>
      </c>
      <c r="B242" s="14" t="s">
        <v>189</v>
      </c>
      <c r="C242" s="43" t="s">
        <v>190</v>
      </c>
      <c r="D242" s="35" t="s">
        <v>200</v>
      </c>
      <c r="E242" s="40"/>
      <c r="F242" s="39"/>
    </row>
    <row r="243" spans="1:6" ht="15">
      <c r="A243" s="12" t="s">
        <v>344</v>
      </c>
      <c r="B243" s="14" t="s">
        <v>191</v>
      </c>
      <c r="C243" s="43" t="s">
        <v>190</v>
      </c>
      <c r="D243" s="35" t="s">
        <v>200</v>
      </c>
      <c r="E243" s="40"/>
      <c r="F243" s="39"/>
    </row>
    <row r="244" spans="1:6" ht="15">
      <c r="A244" s="12" t="s">
        <v>469</v>
      </c>
      <c r="B244" s="87" t="s">
        <v>192</v>
      </c>
      <c r="C244" s="43"/>
      <c r="D244" s="35"/>
      <c r="E244" s="40"/>
      <c r="F244" s="39"/>
    </row>
    <row r="245" spans="1:6" ht="15">
      <c r="A245" s="12" t="s">
        <v>470</v>
      </c>
      <c r="B245" s="14" t="s">
        <v>193</v>
      </c>
      <c r="C245" s="43" t="s">
        <v>209</v>
      </c>
      <c r="D245" s="35">
        <v>48</v>
      </c>
      <c r="E245" s="40"/>
      <c r="F245" s="39"/>
    </row>
    <row r="246" spans="1:6" ht="15">
      <c r="A246" s="12" t="s">
        <v>471</v>
      </c>
      <c r="B246" s="14" t="s">
        <v>194</v>
      </c>
      <c r="C246" s="43" t="s">
        <v>209</v>
      </c>
      <c r="D246" s="35">
        <v>96</v>
      </c>
      <c r="E246" s="40"/>
      <c r="F246" s="39"/>
    </row>
    <row r="247" spans="1:6" ht="15">
      <c r="A247" s="12" t="s">
        <v>472</v>
      </c>
      <c r="B247" s="14" t="s">
        <v>195</v>
      </c>
      <c r="C247" s="43" t="s">
        <v>209</v>
      </c>
      <c r="D247" s="35">
        <v>60</v>
      </c>
      <c r="E247" s="40"/>
      <c r="F247" s="39"/>
    </row>
    <row r="248" spans="1:6" ht="15">
      <c r="A248" s="12" t="s">
        <v>469</v>
      </c>
      <c r="B248" s="87" t="s">
        <v>196</v>
      </c>
      <c r="C248" s="43"/>
      <c r="D248" s="35"/>
      <c r="E248" s="40"/>
      <c r="F248" s="39"/>
    </row>
    <row r="249" spans="1:6" ht="15">
      <c r="A249" s="12" t="s">
        <v>470</v>
      </c>
      <c r="B249" s="14" t="s">
        <v>185</v>
      </c>
      <c r="C249" s="43"/>
      <c r="D249" s="35"/>
      <c r="E249" s="40"/>
      <c r="F249" s="39"/>
    </row>
    <row r="250" spans="1:6" ht="15">
      <c r="A250" s="12" t="s">
        <v>473</v>
      </c>
      <c r="B250" s="14" t="s">
        <v>197</v>
      </c>
      <c r="C250" s="43" t="s">
        <v>209</v>
      </c>
      <c r="D250" s="35">
        <v>54</v>
      </c>
      <c r="E250" s="40"/>
      <c r="F250" s="39"/>
    </row>
    <row r="251" spans="1:6" ht="15">
      <c r="A251" s="12" t="s">
        <v>474</v>
      </c>
      <c r="B251" s="14" t="s">
        <v>198</v>
      </c>
      <c r="C251" s="43"/>
      <c r="D251" s="35"/>
      <c r="E251" s="40"/>
      <c r="F251" s="39"/>
    </row>
    <row r="252" spans="1:6" ht="38.25">
      <c r="A252" s="12" t="s">
        <v>475</v>
      </c>
      <c r="B252" s="14" t="s">
        <v>283</v>
      </c>
      <c r="C252" s="43" t="s">
        <v>190</v>
      </c>
      <c r="D252" s="35" t="s">
        <v>200</v>
      </c>
      <c r="E252" s="40"/>
      <c r="F252" s="39"/>
    </row>
    <row r="253" spans="1:6" ht="15">
      <c r="A253" s="12" t="s">
        <v>476</v>
      </c>
      <c r="B253" s="14" t="s">
        <v>205</v>
      </c>
      <c r="C253" s="44"/>
      <c r="D253" s="24"/>
      <c r="F253" s="39"/>
    </row>
    <row r="254" spans="1:6" ht="38.25">
      <c r="A254" s="12" t="s">
        <v>477</v>
      </c>
      <c r="B254" s="14" t="s">
        <v>254</v>
      </c>
      <c r="C254" s="43" t="s">
        <v>190</v>
      </c>
      <c r="D254" s="35" t="s">
        <v>200</v>
      </c>
      <c r="E254" s="40"/>
      <c r="F254" s="39"/>
    </row>
    <row r="255" spans="1:6" ht="63.75">
      <c r="A255" s="12" t="s">
        <v>478</v>
      </c>
      <c r="B255" s="51" t="s">
        <v>330</v>
      </c>
      <c r="C255" s="43" t="s">
        <v>123</v>
      </c>
      <c r="D255" s="35">
        <v>1</v>
      </c>
      <c r="E255" s="40"/>
      <c r="F255" s="39"/>
    </row>
    <row r="256" spans="1:6" ht="15">
      <c r="A256" s="12" t="s">
        <v>479</v>
      </c>
      <c r="B256" s="51" t="s">
        <v>331</v>
      </c>
      <c r="C256" s="43" t="s">
        <v>84</v>
      </c>
      <c r="D256" s="35">
        <v>6</v>
      </c>
      <c r="E256" s="40"/>
      <c r="F256" s="39"/>
    </row>
    <row r="257" spans="1:201" ht="15">
      <c r="A257" s="12" t="s">
        <v>480</v>
      </c>
      <c r="B257" s="51" t="s">
        <v>332</v>
      </c>
      <c r="C257" s="43" t="s">
        <v>84</v>
      </c>
      <c r="D257" s="35">
        <v>6</v>
      </c>
      <c r="E257" s="40"/>
      <c r="F257" s="39"/>
    </row>
    <row r="258" spans="1:201" ht="15">
      <c r="A258" s="12" t="s">
        <v>481</v>
      </c>
      <c r="B258" s="51" t="s">
        <v>333</v>
      </c>
      <c r="C258" s="43" t="s">
        <v>84</v>
      </c>
      <c r="D258" s="35">
        <v>50</v>
      </c>
      <c r="E258" s="40"/>
      <c r="F258" s="39"/>
    </row>
    <row r="259" spans="1:201" ht="15">
      <c r="A259" s="12" t="s">
        <v>482</v>
      </c>
      <c r="B259" s="51" t="s">
        <v>334</v>
      </c>
      <c r="C259" s="43" t="s">
        <v>84</v>
      </c>
      <c r="D259" s="35">
        <v>37</v>
      </c>
      <c r="E259" s="40"/>
      <c r="F259" s="39"/>
    </row>
    <row r="260" spans="1:201" ht="15">
      <c r="A260" s="12" t="s">
        <v>483</v>
      </c>
      <c r="B260" s="51" t="s">
        <v>335</v>
      </c>
      <c r="C260" s="43" t="s">
        <v>84</v>
      </c>
      <c r="D260" s="35">
        <v>43</v>
      </c>
      <c r="E260" s="40"/>
      <c r="F260" s="39"/>
    </row>
    <row r="261" spans="1:201" ht="15">
      <c r="A261" s="12" t="s">
        <v>484</v>
      </c>
      <c r="B261" s="51" t="s">
        <v>336</v>
      </c>
      <c r="C261" s="43" t="s">
        <v>84</v>
      </c>
      <c r="D261" s="35">
        <v>12</v>
      </c>
      <c r="E261" s="40"/>
      <c r="F261" s="39"/>
    </row>
    <row r="262" spans="1:201" ht="15">
      <c r="A262" s="12" t="s">
        <v>485</v>
      </c>
      <c r="B262" s="51" t="s">
        <v>337</v>
      </c>
      <c r="C262" s="43" t="s">
        <v>84</v>
      </c>
      <c r="D262" s="35">
        <v>2</v>
      </c>
      <c r="E262" s="40"/>
      <c r="F262" s="39"/>
    </row>
    <row r="263" spans="1:201" ht="15">
      <c r="A263" s="12" t="s">
        <v>486</v>
      </c>
      <c r="B263" s="51" t="s">
        <v>338</v>
      </c>
      <c r="C263" s="43" t="s">
        <v>84</v>
      </c>
      <c r="D263" s="35">
        <v>7</v>
      </c>
      <c r="E263" s="40"/>
      <c r="F263" s="39"/>
    </row>
    <row r="264" spans="1:201" s="23" customFormat="1" ht="38.25">
      <c r="A264" s="12" t="s">
        <v>487</v>
      </c>
      <c r="B264" s="14" t="s">
        <v>130</v>
      </c>
      <c r="C264" s="43" t="s">
        <v>123</v>
      </c>
      <c r="D264" s="35">
        <v>1</v>
      </c>
      <c r="E264" s="40"/>
      <c r="F264" s="39"/>
      <c r="G264" s="37"/>
      <c r="H264" s="3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c r="CG264" s="17"/>
      <c r="CH264" s="17"/>
      <c r="CI264" s="17"/>
      <c r="CJ264" s="17"/>
      <c r="CK264" s="17"/>
      <c r="CL264" s="17"/>
      <c r="CM264" s="17"/>
      <c r="CN264" s="17"/>
      <c r="CO264" s="17"/>
      <c r="CP264" s="17"/>
      <c r="CQ264" s="17"/>
      <c r="CR264" s="17"/>
      <c r="CS264" s="17"/>
      <c r="CT264" s="17"/>
      <c r="CU264" s="17"/>
      <c r="CV264" s="17"/>
      <c r="CW264" s="17"/>
      <c r="CX264" s="17"/>
      <c r="CY264" s="17"/>
      <c r="CZ264" s="17"/>
      <c r="DA264" s="17"/>
      <c r="DB264" s="17"/>
      <c r="DC264" s="17"/>
      <c r="DD264" s="17"/>
      <c r="DE264" s="17"/>
      <c r="DF264" s="17"/>
      <c r="DG264" s="17"/>
      <c r="DH264" s="17"/>
      <c r="DI264" s="17"/>
      <c r="DJ264" s="17"/>
      <c r="DK264" s="17"/>
      <c r="DL264" s="17"/>
      <c r="DM264" s="17"/>
      <c r="DN264" s="17"/>
      <c r="DO264" s="17"/>
      <c r="DP264" s="17"/>
      <c r="DQ264" s="17"/>
      <c r="DR264" s="17"/>
      <c r="DS264" s="17"/>
      <c r="DT264" s="17"/>
      <c r="DU264" s="17"/>
      <c r="DV264" s="17"/>
      <c r="DW264" s="17"/>
      <c r="DX264" s="17"/>
      <c r="DY264" s="17"/>
      <c r="DZ264" s="17"/>
      <c r="EA264" s="17"/>
      <c r="EB264" s="17"/>
      <c r="EC264" s="17"/>
      <c r="ED264" s="17"/>
      <c r="EE264" s="17"/>
      <c r="EF264" s="17"/>
      <c r="EG264" s="17"/>
      <c r="EH264" s="17"/>
      <c r="EI264" s="17"/>
      <c r="EJ264" s="17"/>
      <c r="EK264" s="17"/>
      <c r="EL264" s="17"/>
      <c r="EM264" s="17"/>
      <c r="EN264" s="17"/>
      <c r="EO264" s="17"/>
      <c r="EP264" s="17"/>
      <c r="EQ264" s="17"/>
      <c r="ER264" s="17"/>
      <c r="ES264" s="17"/>
      <c r="ET264" s="17"/>
      <c r="EU264" s="17"/>
      <c r="EV264" s="17"/>
      <c r="EW264" s="17"/>
      <c r="EX264" s="17"/>
      <c r="EY264" s="17"/>
      <c r="EZ264" s="17"/>
      <c r="FA264" s="17"/>
      <c r="FB264" s="17"/>
      <c r="FC264" s="17"/>
      <c r="FD264" s="17"/>
      <c r="FE264" s="17"/>
      <c r="FF264" s="17"/>
      <c r="FG264" s="17"/>
      <c r="FH264" s="17"/>
      <c r="FI264" s="17"/>
      <c r="FJ264" s="17"/>
      <c r="FK264" s="17"/>
      <c r="FL264" s="17"/>
      <c r="FM264" s="17"/>
      <c r="FN264" s="17"/>
      <c r="FO264" s="17"/>
      <c r="FP264" s="17"/>
      <c r="FQ264" s="17"/>
      <c r="FR264" s="17"/>
      <c r="FS264" s="17"/>
      <c r="FT264" s="17"/>
      <c r="FU264" s="17"/>
      <c r="FV264" s="17"/>
      <c r="FW264" s="17"/>
      <c r="FX264" s="17"/>
      <c r="FY264" s="17"/>
      <c r="FZ264" s="17"/>
      <c r="GA264" s="17"/>
      <c r="GB264" s="17"/>
      <c r="GC264" s="17"/>
      <c r="GD264" s="17"/>
      <c r="GE264" s="17"/>
      <c r="GF264" s="17"/>
      <c r="GG264" s="17"/>
      <c r="GH264" s="17"/>
      <c r="GI264" s="17"/>
      <c r="GJ264" s="17"/>
      <c r="GK264" s="17"/>
      <c r="GL264" s="17"/>
      <c r="GM264" s="17"/>
      <c r="GN264" s="17"/>
      <c r="GO264" s="17"/>
      <c r="GP264" s="17"/>
      <c r="GQ264" s="17"/>
      <c r="GR264" s="17"/>
      <c r="GS264" s="17"/>
    </row>
    <row r="265" spans="1:201" s="23" customFormat="1" ht="15">
      <c r="A265" s="10">
        <v>15</v>
      </c>
      <c r="B265" s="11" t="s">
        <v>488</v>
      </c>
      <c r="C265" s="45"/>
      <c r="D265" s="20"/>
      <c r="E265" s="20"/>
      <c r="F265" s="20"/>
      <c r="G265" s="37"/>
      <c r="H265" s="3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c r="CG265" s="17"/>
      <c r="CH265" s="17"/>
      <c r="CI265" s="17"/>
      <c r="CJ265" s="17"/>
      <c r="CK265" s="17"/>
      <c r="CL265" s="17"/>
      <c r="CM265" s="17"/>
      <c r="CN265" s="17"/>
      <c r="CO265" s="17"/>
      <c r="CP265" s="17"/>
      <c r="CQ265" s="17"/>
      <c r="CR265" s="17"/>
      <c r="CS265" s="17"/>
      <c r="CT265" s="17"/>
      <c r="CU265" s="17"/>
      <c r="CV265" s="17"/>
      <c r="CW265" s="17"/>
      <c r="CX265" s="17"/>
      <c r="CY265" s="17"/>
      <c r="CZ265" s="17"/>
      <c r="DA265" s="17"/>
      <c r="DB265" s="17"/>
      <c r="DC265" s="17"/>
      <c r="DD265" s="17"/>
      <c r="DE265" s="17"/>
      <c r="DF265" s="17"/>
      <c r="DG265" s="17"/>
      <c r="DH265" s="17"/>
      <c r="DI265" s="17"/>
      <c r="DJ265" s="17"/>
      <c r="DK265" s="17"/>
      <c r="DL265" s="17"/>
      <c r="DM265" s="17"/>
      <c r="DN265" s="17"/>
      <c r="DO265" s="17"/>
      <c r="DP265" s="17"/>
      <c r="DQ265" s="17"/>
      <c r="DR265" s="17"/>
      <c r="DS265" s="17"/>
      <c r="DT265" s="17"/>
      <c r="DU265" s="17"/>
      <c r="DV265" s="17"/>
      <c r="DW265" s="17"/>
      <c r="DX265" s="17"/>
      <c r="DY265" s="17"/>
      <c r="DZ265" s="17"/>
      <c r="EA265" s="17"/>
      <c r="EB265" s="17"/>
      <c r="EC265" s="17"/>
      <c r="ED265" s="17"/>
      <c r="EE265" s="17"/>
      <c r="EF265" s="17"/>
      <c r="EG265" s="17"/>
      <c r="EH265" s="17"/>
      <c r="EI265" s="17"/>
      <c r="EJ265" s="17"/>
      <c r="EK265" s="17"/>
      <c r="EL265" s="17"/>
      <c r="EM265" s="17"/>
      <c r="EN265" s="17"/>
      <c r="EO265" s="17"/>
      <c r="EP265" s="17"/>
      <c r="EQ265" s="17"/>
      <c r="ER265" s="17"/>
      <c r="ES265" s="17"/>
      <c r="ET265" s="17"/>
      <c r="EU265" s="17"/>
      <c r="EV265" s="17"/>
      <c r="EW265" s="17"/>
      <c r="EX265" s="17"/>
      <c r="EY265" s="17"/>
      <c r="EZ265" s="17"/>
      <c r="FA265" s="17"/>
      <c r="FB265" s="17"/>
      <c r="FC265" s="17"/>
      <c r="FD265" s="17"/>
      <c r="FE265" s="17"/>
      <c r="FF265" s="17"/>
      <c r="FG265" s="17"/>
      <c r="FH265" s="17"/>
      <c r="FI265" s="17"/>
      <c r="FJ265" s="17"/>
      <c r="FK265" s="17"/>
      <c r="FL265" s="17"/>
      <c r="FM265" s="17"/>
      <c r="FN265" s="17"/>
      <c r="FO265" s="17"/>
      <c r="FP265" s="17"/>
      <c r="FQ265" s="17"/>
      <c r="FR265" s="17"/>
      <c r="FS265" s="17"/>
      <c r="FT265" s="17"/>
      <c r="FU265" s="17"/>
      <c r="FV265" s="17"/>
      <c r="FW265" s="17"/>
      <c r="FX265" s="17"/>
      <c r="FY265" s="17"/>
      <c r="FZ265" s="17"/>
      <c r="GA265" s="17"/>
      <c r="GB265" s="17"/>
      <c r="GC265" s="17"/>
      <c r="GD265" s="17"/>
      <c r="GE265" s="17"/>
      <c r="GF265" s="17"/>
      <c r="GG265" s="17"/>
      <c r="GH265" s="17"/>
      <c r="GI265" s="17"/>
      <c r="GJ265" s="17"/>
      <c r="GK265" s="17"/>
      <c r="GL265" s="17"/>
      <c r="GM265" s="17"/>
      <c r="GN265" s="17"/>
      <c r="GO265" s="17"/>
      <c r="GP265" s="17"/>
      <c r="GQ265" s="17"/>
      <c r="GR265" s="17"/>
      <c r="GS265" s="17"/>
    </row>
    <row r="266" spans="1:201" s="23" customFormat="1" ht="89.25">
      <c r="A266" s="53" t="s">
        <v>250</v>
      </c>
      <c r="B266" s="6" t="s">
        <v>342</v>
      </c>
      <c r="C266" s="43" t="s">
        <v>123</v>
      </c>
      <c r="D266" s="35">
        <v>1</v>
      </c>
      <c r="E266" s="40"/>
      <c r="F266" s="39"/>
      <c r="G266" s="37"/>
      <c r="H266" s="3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c r="CG266" s="17"/>
      <c r="CH266" s="17"/>
      <c r="CI266" s="17"/>
      <c r="CJ266" s="17"/>
      <c r="CK266" s="17"/>
      <c r="CL266" s="17"/>
      <c r="CM266" s="17"/>
      <c r="CN266" s="17"/>
      <c r="CO266" s="17"/>
      <c r="CP266" s="17"/>
      <c r="CQ266" s="17"/>
      <c r="CR266" s="17"/>
      <c r="CS266" s="17"/>
      <c r="CT266" s="17"/>
      <c r="CU266" s="17"/>
      <c r="CV266" s="17"/>
      <c r="CW266" s="17"/>
      <c r="CX266" s="17"/>
      <c r="CY266" s="17"/>
      <c r="CZ266" s="17"/>
      <c r="DA266" s="17"/>
      <c r="DB266" s="17"/>
      <c r="DC266" s="17"/>
      <c r="DD266" s="17"/>
      <c r="DE266" s="17"/>
      <c r="DF266" s="17"/>
      <c r="DG266" s="17"/>
      <c r="DH266" s="17"/>
      <c r="DI266" s="17"/>
      <c r="DJ266" s="17"/>
      <c r="DK266" s="17"/>
      <c r="DL266" s="17"/>
      <c r="DM266" s="17"/>
      <c r="DN266" s="17"/>
      <c r="DO266" s="17"/>
      <c r="DP266" s="17"/>
      <c r="DQ266" s="17"/>
      <c r="DR266" s="17"/>
      <c r="DS266" s="17"/>
      <c r="DT266" s="17"/>
      <c r="DU266" s="17"/>
      <c r="DV266" s="17"/>
      <c r="DW266" s="17"/>
      <c r="DX266" s="17"/>
      <c r="DY266" s="17"/>
      <c r="DZ266" s="17"/>
      <c r="EA266" s="17"/>
      <c r="EB266" s="17"/>
      <c r="EC266" s="17"/>
      <c r="ED266" s="17"/>
      <c r="EE266" s="17"/>
      <c r="EF266" s="17"/>
      <c r="EG266" s="17"/>
      <c r="EH266" s="17"/>
      <c r="EI266" s="17"/>
      <c r="EJ266" s="17"/>
      <c r="EK266" s="17"/>
      <c r="EL266" s="17"/>
      <c r="EM266" s="17"/>
      <c r="EN266" s="17"/>
      <c r="EO266" s="17"/>
      <c r="EP266" s="17"/>
      <c r="EQ266" s="17"/>
      <c r="ER266" s="17"/>
      <c r="ES266" s="17"/>
      <c r="ET266" s="17"/>
      <c r="EU266" s="17"/>
      <c r="EV266" s="17"/>
      <c r="EW266" s="17"/>
      <c r="EX266" s="17"/>
      <c r="EY266" s="17"/>
      <c r="EZ266" s="17"/>
      <c r="FA266" s="17"/>
      <c r="FB266" s="17"/>
      <c r="FC266" s="17"/>
      <c r="FD266" s="17"/>
      <c r="FE266" s="17"/>
      <c r="FF266" s="17"/>
      <c r="FG266" s="17"/>
      <c r="FH266" s="17"/>
      <c r="FI266" s="17"/>
      <c r="FJ266" s="17"/>
      <c r="FK266" s="17"/>
      <c r="FL266" s="17"/>
      <c r="FM266" s="17"/>
      <c r="FN266" s="17"/>
      <c r="FO266" s="17"/>
      <c r="FP266" s="17"/>
      <c r="FQ266" s="17"/>
      <c r="FR266" s="17"/>
      <c r="FS266" s="17"/>
      <c r="FT266" s="17"/>
      <c r="FU266" s="17"/>
      <c r="FV266" s="17"/>
      <c r="FW266" s="17"/>
      <c r="FX266" s="17"/>
      <c r="FY266" s="17"/>
      <c r="FZ266" s="17"/>
      <c r="GA266" s="17"/>
      <c r="GB266" s="17"/>
      <c r="GC266" s="17"/>
      <c r="GD266" s="17"/>
      <c r="GE266" s="17"/>
      <c r="GF266" s="17"/>
      <c r="GG266" s="17"/>
      <c r="GH266" s="17"/>
      <c r="GI266" s="17"/>
      <c r="GJ266" s="17"/>
      <c r="GK266" s="17"/>
      <c r="GL266" s="17"/>
      <c r="GM266" s="17"/>
      <c r="GN266" s="17"/>
      <c r="GO266" s="17"/>
      <c r="GP266" s="17"/>
      <c r="GQ266" s="17"/>
      <c r="GR266" s="17"/>
      <c r="GS266" s="17"/>
    </row>
    <row r="267" spans="1:201" ht="15">
      <c r="A267" s="10">
        <v>16</v>
      </c>
      <c r="B267" s="11" t="s">
        <v>221</v>
      </c>
      <c r="C267" s="45"/>
      <c r="D267" s="20"/>
      <c r="E267" s="20"/>
      <c r="F267" s="20"/>
    </row>
    <row r="268" spans="1:201" ht="15">
      <c r="A268" s="12" t="s">
        <v>222</v>
      </c>
      <c r="B268" s="87" t="s">
        <v>206</v>
      </c>
      <c r="C268" s="43"/>
      <c r="D268" s="35"/>
      <c r="E268" s="40"/>
      <c r="F268" s="39"/>
    </row>
    <row r="269" spans="1:201" ht="38.25">
      <c r="A269" s="12" t="s">
        <v>223</v>
      </c>
      <c r="B269" s="14" t="s">
        <v>207</v>
      </c>
      <c r="C269" s="43"/>
      <c r="D269" s="35"/>
      <c r="E269" s="40"/>
      <c r="F269" s="39"/>
    </row>
    <row r="270" spans="1:201" ht="15">
      <c r="A270" s="12" t="s">
        <v>224</v>
      </c>
      <c r="B270" s="14" t="s">
        <v>208</v>
      </c>
      <c r="C270" s="43" t="s">
        <v>209</v>
      </c>
      <c r="D270" s="35">
        <v>62.4</v>
      </c>
      <c r="E270" s="40"/>
      <c r="F270" s="39"/>
    </row>
    <row r="271" spans="1:201" ht="15">
      <c r="A271" s="12" t="s">
        <v>225</v>
      </c>
      <c r="B271" s="14" t="s">
        <v>210</v>
      </c>
      <c r="C271" s="43" t="s">
        <v>209</v>
      </c>
      <c r="D271" s="35">
        <v>37.199999999999996</v>
      </c>
      <c r="E271" s="40"/>
      <c r="F271" s="39"/>
    </row>
    <row r="272" spans="1:201" ht="15">
      <c r="A272" s="12" t="s">
        <v>226</v>
      </c>
      <c r="B272" s="14" t="s">
        <v>211</v>
      </c>
      <c r="C272" s="43" t="s">
        <v>209</v>
      </c>
      <c r="D272" s="35">
        <v>36</v>
      </c>
      <c r="E272" s="40"/>
      <c r="F272" s="39"/>
    </row>
    <row r="273" spans="1:6" ht="38.25">
      <c r="A273" s="12" t="s">
        <v>227</v>
      </c>
      <c r="B273" s="14" t="s">
        <v>212</v>
      </c>
      <c r="C273" s="43"/>
      <c r="D273" s="35"/>
      <c r="E273" s="40"/>
      <c r="F273" s="39"/>
    </row>
    <row r="274" spans="1:6" ht="15">
      <c r="A274" s="12" t="s">
        <v>228</v>
      </c>
      <c r="B274" s="14" t="s">
        <v>208</v>
      </c>
      <c r="C274" s="43" t="s">
        <v>209</v>
      </c>
      <c r="D274" s="35">
        <v>62.4</v>
      </c>
      <c r="E274" s="40"/>
      <c r="F274" s="39"/>
    </row>
    <row r="275" spans="1:6" ht="15">
      <c r="A275" s="12" t="s">
        <v>229</v>
      </c>
      <c r="B275" s="14" t="s">
        <v>210</v>
      </c>
      <c r="C275" s="43" t="s">
        <v>209</v>
      </c>
      <c r="D275" s="35">
        <v>37.199999999999996</v>
      </c>
      <c r="E275" s="40"/>
      <c r="F275" s="39"/>
    </row>
    <row r="276" spans="1:6" ht="15">
      <c r="A276" s="12" t="s">
        <v>230</v>
      </c>
      <c r="B276" s="14" t="s">
        <v>211</v>
      </c>
      <c r="C276" s="43" t="s">
        <v>209</v>
      </c>
      <c r="D276" s="35">
        <v>36</v>
      </c>
      <c r="E276" s="40"/>
      <c r="F276" s="39"/>
    </row>
    <row r="277" spans="1:6" ht="38.25">
      <c r="A277" s="12" t="s">
        <v>231</v>
      </c>
      <c r="B277" s="14" t="s">
        <v>213</v>
      </c>
      <c r="C277" s="43"/>
      <c r="D277" s="35"/>
      <c r="E277" s="40"/>
      <c r="F277" s="39"/>
    </row>
    <row r="278" spans="1:6" ht="15">
      <c r="A278" s="12" t="s">
        <v>232</v>
      </c>
      <c r="B278" s="14" t="s">
        <v>211</v>
      </c>
      <c r="C278" s="43" t="s">
        <v>209</v>
      </c>
      <c r="D278" s="35">
        <v>90</v>
      </c>
      <c r="E278" s="40"/>
      <c r="F278" s="39"/>
    </row>
    <row r="279" spans="1:6" ht="25.5">
      <c r="A279" s="12" t="s">
        <v>233</v>
      </c>
      <c r="B279" s="14" t="s">
        <v>214</v>
      </c>
      <c r="C279" s="43"/>
      <c r="D279" s="35"/>
      <c r="E279" s="40"/>
      <c r="F279" s="39"/>
    </row>
    <row r="280" spans="1:6" ht="15">
      <c r="A280" s="12" t="s">
        <v>234</v>
      </c>
      <c r="B280" s="14" t="s">
        <v>211</v>
      </c>
      <c r="C280" s="43" t="s">
        <v>209</v>
      </c>
      <c r="D280" s="35">
        <v>145.19999999999999</v>
      </c>
      <c r="E280" s="40"/>
      <c r="F280" s="39"/>
    </row>
    <row r="281" spans="1:6" ht="38.25">
      <c r="A281" s="12" t="s">
        <v>235</v>
      </c>
      <c r="B281" s="14" t="s">
        <v>284</v>
      </c>
      <c r="C281" s="43" t="s">
        <v>84</v>
      </c>
      <c r="D281" s="35">
        <v>1</v>
      </c>
      <c r="E281" s="40"/>
      <c r="F281" s="39"/>
    </row>
    <row r="282" spans="1:6" ht="38.25">
      <c r="A282" s="12" t="s">
        <v>236</v>
      </c>
      <c r="B282" s="14" t="s">
        <v>285</v>
      </c>
      <c r="C282" s="43" t="s">
        <v>84</v>
      </c>
      <c r="D282" s="35">
        <v>1</v>
      </c>
      <c r="E282" s="40"/>
      <c r="F282" s="39"/>
    </row>
    <row r="283" spans="1:6" ht="38.25">
      <c r="A283" s="12" t="s">
        <v>237</v>
      </c>
      <c r="B283" s="14" t="s">
        <v>286</v>
      </c>
      <c r="C283" s="43" t="s">
        <v>84</v>
      </c>
      <c r="D283" s="35">
        <v>2</v>
      </c>
      <c r="E283" s="40"/>
      <c r="F283" s="39"/>
    </row>
    <row r="284" spans="1:6" ht="15">
      <c r="A284" s="12" t="s">
        <v>238</v>
      </c>
      <c r="B284" s="87" t="s">
        <v>215</v>
      </c>
      <c r="C284" s="43"/>
      <c r="D284" s="35"/>
      <c r="E284" s="40"/>
      <c r="F284" s="39"/>
    </row>
    <row r="285" spans="1:6" ht="51">
      <c r="A285" s="12" t="s">
        <v>239</v>
      </c>
      <c r="B285" s="14" t="s">
        <v>287</v>
      </c>
      <c r="C285" s="43"/>
      <c r="D285" s="35"/>
      <c r="E285" s="40"/>
      <c r="F285" s="39"/>
    </row>
    <row r="286" spans="1:6" ht="15">
      <c r="A286" s="12" t="s">
        <v>240</v>
      </c>
      <c r="B286" s="14" t="s">
        <v>216</v>
      </c>
      <c r="C286" s="43" t="s">
        <v>209</v>
      </c>
      <c r="D286" s="35">
        <v>79.2</v>
      </c>
      <c r="E286" s="40"/>
      <c r="F286" s="39"/>
    </row>
    <row r="287" spans="1:6" ht="15">
      <c r="A287" s="12" t="s">
        <v>241</v>
      </c>
      <c r="B287" s="14" t="s">
        <v>217</v>
      </c>
      <c r="C287" s="43" t="s">
        <v>209</v>
      </c>
      <c r="D287" s="35">
        <v>28.799999999999997</v>
      </c>
      <c r="E287" s="40"/>
      <c r="F287" s="39"/>
    </row>
    <row r="288" spans="1:6" ht="15">
      <c r="A288" s="12" t="s">
        <v>242</v>
      </c>
      <c r="B288" s="14" t="s">
        <v>218</v>
      </c>
      <c r="C288" s="43" t="s">
        <v>209</v>
      </c>
      <c r="D288" s="35">
        <v>25.2</v>
      </c>
      <c r="E288" s="40"/>
      <c r="F288" s="39"/>
    </row>
    <row r="289" spans="1:6" ht="15">
      <c r="A289" s="12" t="s">
        <v>243</v>
      </c>
      <c r="B289" s="14" t="s">
        <v>219</v>
      </c>
      <c r="C289" s="43" t="s">
        <v>209</v>
      </c>
      <c r="D289" s="35">
        <v>90</v>
      </c>
      <c r="E289" s="40"/>
      <c r="F289" s="39"/>
    </row>
    <row r="290" spans="1:6" ht="15">
      <c r="A290" s="12" t="s">
        <v>244</v>
      </c>
      <c r="B290" s="14" t="s">
        <v>220</v>
      </c>
      <c r="C290" s="43" t="s">
        <v>209</v>
      </c>
      <c r="D290" s="35">
        <v>86.399999999999991</v>
      </c>
      <c r="E290" s="40"/>
      <c r="F290" s="39"/>
    </row>
    <row r="291" spans="1:6" ht="25.5">
      <c r="A291" s="12" t="s">
        <v>245</v>
      </c>
      <c r="B291" s="14" t="s">
        <v>253</v>
      </c>
      <c r="C291" s="43" t="s">
        <v>84</v>
      </c>
      <c r="D291" s="35">
        <v>5</v>
      </c>
      <c r="E291" s="40"/>
      <c r="F291" s="39"/>
    </row>
    <row r="292" spans="1:6" ht="15">
      <c r="A292" s="12" t="s">
        <v>246</v>
      </c>
      <c r="B292" s="14" t="s">
        <v>288</v>
      </c>
      <c r="C292" s="43" t="s">
        <v>84</v>
      </c>
      <c r="D292" s="35">
        <v>16</v>
      </c>
      <c r="E292" s="40"/>
      <c r="F292" s="39"/>
    </row>
    <row r="293" spans="1:6" ht="51">
      <c r="A293" s="12" t="s">
        <v>247</v>
      </c>
      <c r="B293" s="14" t="s">
        <v>287</v>
      </c>
      <c r="C293" s="43"/>
      <c r="D293" s="35"/>
      <c r="E293" s="40"/>
      <c r="F293" s="39"/>
    </row>
    <row r="294" spans="1:6" ht="15">
      <c r="A294" s="12" t="s">
        <v>248</v>
      </c>
      <c r="B294" s="14" t="s">
        <v>217</v>
      </c>
      <c r="C294" s="43" t="s">
        <v>209</v>
      </c>
      <c r="D294" s="35">
        <v>20</v>
      </c>
      <c r="E294" s="40"/>
      <c r="F294" s="39"/>
    </row>
    <row r="295" spans="1:6" ht="15">
      <c r="A295" s="12" t="s">
        <v>249</v>
      </c>
      <c r="B295" s="14" t="s">
        <v>219</v>
      </c>
      <c r="C295" s="43" t="s">
        <v>209</v>
      </c>
      <c r="D295" s="35">
        <v>20</v>
      </c>
      <c r="E295" s="40"/>
      <c r="F295" s="39"/>
    </row>
    <row r="296" spans="1:6" ht="15">
      <c r="A296" s="12" t="s">
        <v>251</v>
      </c>
      <c r="B296" s="87" t="s">
        <v>205</v>
      </c>
      <c r="C296" s="44"/>
      <c r="D296" s="24"/>
      <c r="F296" s="39"/>
    </row>
    <row r="297" spans="1:6" ht="38.25">
      <c r="A297" s="12" t="s">
        <v>252</v>
      </c>
      <c r="B297" s="14" t="s">
        <v>254</v>
      </c>
      <c r="C297" s="43" t="s">
        <v>190</v>
      </c>
      <c r="D297" s="35">
        <v>1</v>
      </c>
      <c r="E297" s="40"/>
      <c r="F297" s="39"/>
    </row>
    <row r="298" spans="1:6" ht="15">
      <c r="A298" s="10">
        <v>17</v>
      </c>
      <c r="B298" s="11" t="s">
        <v>289</v>
      </c>
      <c r="C298" s="45"/>
      <c r="D298" s="20"/>
      <c r="E298" s="20"/>
      <c r="F298" s="20"/>
    </row>
    <row r="299" spans="1:6" ht="15">
      <c r="A299" s="52" t="s">
        <v>489</v>
      </c>
      <c r="B299" s="54" t="s">
        <v>363</v>
      </c>
      <c r="C299" s="43"/>
      <c r="D299" s="35"/>
    </row>
    <row r="300" spans="1:6" ht="63.75">
      <c r="A300" s="52" t="s">
        <v>489</v>
      </c>
      <c r="B300" s="6" t="s">
        <v>364</v>
      </c>
      <c r="C300" s="43" t="s">
        <v>84</v>
      </c>
      <c r="D300" s="35">
        <v>1</v>
      </c>
    </row>
    <row r="301" spans="1:6" ht="51">
      <c r="A301" s="52" t="s">
        <v>490</v>
      </c>
      <c r="B301" s="6" t="s">
        <v>365</v>
      </c>
      <c r="C301" s="43"/>
      <c r="D301" s="35"/>
      <c r="F301" s="39"/>
    </row>
    <row r="302" spans="1:6" ht="15">
      <c r="A302" s="52" t="s">
        <v>491</v>
      </c>
      <c r="B302" s="6" t="s">
        <v>366</v>
      </c>
      <c r="C302" s="43" t="s">
        <v>84</v>
      </c>
      <c r="D302" s="35">
        <v>1</v>
      </c>
    </row>
    <row r="303" spans="1:6" ht="15">
      <c r="A303" s="52" t="s">
        <v>492</v>
      </c>
      <c r="B303" s="6" t="s">
        <v>367</v>
      </c>
      <c r="C303" s="43" t="s">
        <v>84</v>
      </c>
      <c r="D303" s="35">
        <v>1</v>
      </c>
    </row>
    <row r="304" spans="1:6" ht="15">
      <c r="A304" s="52" t="s">
        <v>493</v>
      </c>
      <c r="B304" s="6" t="s">
        <v>368</v>
      </c>
      <c r="C304" s="43" t="s">
        <v>111</v>
      </c>
      <c r="D304" s="35">
        <v>15</v>
      </c>
    </row>
    <row r="305" spans="1:6" ht="15">
      <c r="A305" s="52" t="s">
        <v>494</v>
      </c>
      <c r="B305" s="6" t="s">
        <v>369</v>
      </c>
      <c r="C305" s="43" t="s">
        <v>84</v>
      </c>
      <c r="D305" s="35">
        <v>1</v>
      </c>
    </row>
    <row r="306" spans="1:6" ht="15">
      <c r="A306" s="52" t="s">
        <v>495</v>
      </c>
      <c r="B306" s="6" t="s">
        <v>370</v>
      </c>
      <c r="C306" s="43" t="s">
        <v>111</v>
      </c>
      <c r="D306" s="35">
        <v>30</v>
      </c>
    </row>
    <row r="307" spans="1:6" ht="15">
      <c r="A307" s="52" t="s">
        <v>496</v>
      </c>
      <c r="B307" s="6" t="s">
        <v>371</v>
      </c>
      <c r="C307" s="43" t="s">
        <v>111</v>
      </c>
      <c r="D307" s="35">
        <v>30</v>
      </c>
    </row>
    <row r="308" spans="1:6" ht="15">
      <c r="A308" s="52" t="s">
        <v>497</v>
      </c>
      <c r="B308" s="6" t="s">
        <v>372</v>
      </c>
      <c r="C308" s="43" t="s">
        <v>373</v>
      </c>
      <c r="D308" s="35">
        <v>1</v>
      </c>
    </row>
    <row r="309" spans="1:6" ht="38.25">
      <c r="A309" s="52" t="s">
        <v>498</v>
      </c>
      <c r="B309" s="6" t="s">
        <v>374</v>
      </c>
      <c r="C309" s="43"/>
      <c r="D309" s="35"/>
      <c r="F309" s="39"/>
    </row>
    <row r="310" spans="1:6" ht="15">
      <c r="A310" s="52" t="s">
        <v>499</v>
      </c>
      <c r="B310" s="6" t="s">
        <v>375</v>
      </c>
      <c r="C310" s="43" t="s">
        <v>84</v>
      </c>
      <c r="D310" s="35">
        <v>1</v>
      </c>
    </row>
    <row r="311" spans="1:6" ht="15">
      <c r="A311" s="52" t="s">
        <v>500</v>
      </c>
      <c r="B311" s="6" t="s">
        <v>376</v>
      </c>
      <c r="C311" s="43" t="s">
        <v>373</v>
      </c>
      <c r="D311" s="35">
        <v>1</v>
      </c>
    </row>
    <row r="312" spans="1:6" ht="15">
      <c r="A312" s="52" t="s">
        <v>501</v>
      </c>
      <c r="B312" s="6" t="s">
        <v>377</v>
      </c>
      <c r="C312" s="43" t="s">
        <v>373</v>
      </c>
      <c r="D312" s="35">
        <v>1</v>
      </c>
    </row>
    <row r="313" spans="1:6" ht="15">
      <c r="A313" s="52" t="s">
        <v>502</v>
      </c>
      <c r="B313" s="54" t="s">
        <v>378</v>
      </c>
      <c r="C313" s="43"/>
      <c r="D313" s="35"/>
      <c r="F313" s="39"/>
    </row>
    <row r="314" spans="1:6" ht="66.75" customHeight="1">
      <c r="A314" s="52" t="s">
        <v>503</v>
      </c>
      <c r="B314" s="6" t="s">
        <v>379</v>
      </c>
      <c r="C314" s="43"/>
      <c r="D314" s="35"/>
    </row>
    <row r="315" spans="1:6" ht="15">
      <c r="A315" s="52" t="s">
        <v>504</v>
      </c>
      <c r="B315" s="6" t="s">
        <v>380</v>
      </c>
      <c r="C315" s="43"/>
      <c r="D315" s="35"/>
    </row>
    <row r="316" spans="1:6" ht="15">
      <c r="A316" s="52" t="s">
        <v>505</v>
      </c>
      <c r="B316" s="6" t="s">
        <v>381</v>
      </c>
      <c r="C316" s="43" t="s">
        <v>84</v>
      </c>
      <c r="D316" s="35">
        <v>1</v>
      </c>
    </row>
    <row r="317" spans="1:6" ht="15">
      <c r="A317" s="52" t="s">
        <v>506</v>
      </c>
      <c r="B317" s="6" t="s">
        <v>382</v>
      </c>
      <c r="C317" s="43" t="s">
        <v>84</v>
      </c>
      <c r="D317" s="35">
        <v>1</v>
      </c>
    </row>
    <row r="318" spans="1:6" ht="15">
      <c r="A318" s="52" t="s">
        <v>507</v>
      </c>
      <c r="B318" s="6" t="s">
        <v>383</v>
      </c>
      <c r="C318" s="43"/>
      <c r="D318" s="35"/>
    </row>
    <row r="319" spans="1:6" ht="15">
      <c r="A319" s="52" t="s">
        <v>508</v>
      </c>
      <c r="B319" s="6" t="s">
        <v>381</v>
      </c>
      <c r="C319" s="43" t="s">
        <v>84</v>
      </c>
      <c r="D319" s="35">
        <v>1</v>
      </c>
    </row>
    <row r="320" spans="1:6" ht="15">
      <c r="A320" s="52" t="s">
        <v>509</v>
      </c>
      <c r="B320" s="6" t="s">
        <v>382</v>
      </c>
      <c r="C320" s="43" t="s">
        <v>84</v>
      </c>
      <c r="D320" s="35">
        <v>1</v>
      </c>
    </row>
    <row r="321" spans="1:4" ht="15">
      <c r="A321" s="52" t="s">
        <v>510</v>
      </c>
      <c r="B321" s="6" t="s">
        <v>384</v>
      </c>
      <c r="C321" s="43" t="s">
        <v>84</v>
      </c>
      <c r="D321" s="35">
        <v>1</v>
      </c>
    </row>
    <row r="322" spans="1:4" ht="15">
      <c r="A322" s="52" t="s">
        <v>511</v>
      </c>
      <c r="B322" s="6" t="s">
        <v>385</v>
      </c>
      <c r="C322" s="43" t="s">
        <v>84</v>
      </c>
      <c r="D322" s="35">
        <v>1</v>
      </c>
    </row>
    <row r="323" spans="1:4" ht="15">
      <c r="A323" s="52" t="s">
        <v>512</v>
      </c>
      <c r="B323" s="6" t="s">
        <v>386</v>
      </c>
      <c r="C323" s="43" t="s">
        <v>84</v>
      </c>
      <c r="D323" s="35">
        <v>1</v>
      </c>
    </row>
    <row r="324" spans="1:4" ht="15">
      <c r="A324" s="52" t="s">
        <v>513</v>
      </c>
      <c r="B324" s="6" t="s">
        <v>387</v>
      </c>
      <c r="C324" s="43" t="s">
        <v>84</v>
      </c>
      <c r="D324" s="35">
        <v>1</v>
      </c>
    </row>
    <row r="325" spans="1:4" ht="15">
      <c r="A325" s="52" t="s">
        <v>514</v>
      </c>
      <c r="B325" s="6" t="s">
        <v>388</v>
      </c>
      <c r="C325" s="43" t="s">
        <v>84</v>
      </c>
      <c r="D325" s="35">
        <v>1</v>
      </c>
    </row>
    <row r="326" spans="1:4" ht="15">
      <c r="A326" s="52" t="s">
        <v>515</v>
      </c>
      <c r="B326" s="6" t="s">
        <v>389</v>
      </c>
      <c r="C326" s="43" t="s">
        <v>84</v>
      </c>
      <c r="D326" s="35">
        <v>2</v>
      </c>
    </row>
    <row r="327" spans="1:4" ht="15">
      <c r="A327" s="52" t="s">
        <v>516</v>
      </c>
      <c r="B327" s="6" t="s">
        <v>390</v>
      </c>
      <c r="C327" s="43" t="s">
        <v>84</v>
      </c>
      <c r="D327" s="35">
        <v>1</v>
      </c>
    </row>
    <row r="328" spans="1:4" ht="15">
      <c r="A328" s="52" t="s">
        <v>517</v>
      </c>
      <c r="B328" s="6" t="s">
        <v>391</v>
      </c>
      <c r="C328" s="43" t="s">
        <v>84</v>
      </c>
      <c r="D328" s="35">
        <v>1</v>
      </c>
    </row>
    <row r="329" spans="1:4" ht="15">
      <c r="A329" s="52" t="s">
        <v>518</v>
      </c>
      <c r="B329" s="6" t="s">
        <v>392</v>
      </c>
      <c r="C329" s="43" t="s">
        <v>84</v>
      </c>
      <c r="D329" s="35">
        <v>1</v>
      </c>
    </row>
    <row r="330" spans="1:4" ht="15">
      <c r="A330" s="52" t="s">
        <v>519</v>
      </c>
      <c r="B330" s="6" t="s">
        <v>393</v>
      </c>
      <c r="C330" s="43" t="s">
        <v>84</v>
      </c>
      <c r="D330" s="35">
        <v>1</v>
      </c>
    </row>
    <row r="331" spans="1:4" ht="15">
      <c r="A331" s="52" t="s">
        <v>520</v>
      </c>
      <c r="B331" s="6" t="s">
        <v>394</v>
      </c>
      <c r="C331" s="43" t="s">
        <v>84</v>
      </c>
      <c r="D331" s="35">
        <v>1</v>
      </c>
    </row>
    <row r="332" spans="1:4" ht="25.5">
      <c r="A332" s="52" t="s">
        <v>521</v>
      </c>
      <c r="B332" s="6" t="s">
        <v>395</v>
      </c>
      <c r="C332" s="43" t="s">
        <v>84</v>
      </c>
      <c r="D332" s="35">
        <v>1</v>
      </c>
    </row>
    <row r="333" spans="1:4" ht="25.5">
      <c r="A333" s="52" t="s">
        <v>522</v>
      </c>
      <c r="B333" s="6" t="s">
        <v>396</v>
      </c>
      <c r="C333" s="43" t="s">
        <v>84</v>
      </c>
      <c r="D333" s="35">
        <v>1</v>
      </c>
    </row>
    <row r="334" spans="1:4" ht="15">
      <c r="A334" s="52" t="s">
        <v>523</v>
      </c>
      <c r="B334" s="6" t="s">
        <v>397</v>
      </c>
      <c r="C334" s="43" t="s">
        <v>84</v>
      </c>
      <c r="D334" s="35">
        <v>1</v>
      </c>
    </row>
    <row r="335" spans="1:4" ht="15">
      <c r="A335" s="52" t="s">
        <v>524</v>
      </c>
      <c r="B335" s="6" t="s">
        <v>398</v>
      </c>
      <c r="C335" s="43" t="s">
        <v>84</v>
      </c>
      <c r="D335" s="35">
        <v>1</v>
      </c>
    </row>
    <row r="336" spans="1:4" ht="25.5">
      <c r="A336" s="52" t="s">
        <v>525</v>
      </c>
      <c r="B336" s="6" t="s">
        <v>395</v>
      </c>
      <c r="C336" s="43" t="s">
        <v>84</v>
      </c>
      <c r="D336" s="35">
        <v>1</v>
      </c>
    </row>
    <row r="337" spans="1:6" ht="15">
      <c r="A337" s="52" t="s">
        <v>526</v>
      </c>
      <c r="B337" s="6" t="s">
        <v>399</v>
      </c>
      <c r="C337" s="43" t="s">
        <v>84</v>
      </c>
      <c r="D337" s="35">
        <v>1</v>
      </c>
    </row>
    <row r="338" spans="1:6" ht="15">
      <c r="A338" s="52" t="s">
        <v>527</v>
      </c>
      <c r="B338" s="6" t="s">
        <v>384</v>
      </c>
      <c r="C338" s="43" t="s">
        <v>84</v>
      </c>
      <c r="D338" s="35">
        <v>1</v>
      </c>
    </row>
    <row r="339" spans="1:6" ht="15">
      <c r="A339" s="52" t="s">
        <v>528</v>
      </c>
      <c r="B339" s="6" t="s">
        <v>400</v>
      </c>
      <c r="C339" s="43" t="s">
        <v>84</v>
      </c>
      <c r="D339" s="35">
        <v>1</v>
      </c>
    </row>
    <row r="340" spans="1:6" ht="15">
      <c r="A340" s="52" t="s">
        <v>529</v>
      </c>
      <c r="B340" s="6" t="s">
        <v>392</v>
      </c>
      <c r="C340" s="43" t="s">
        <v>84</v>
      </c>
      <c r="D340" s="35">
        <v>1</v>
      </c>
    </row>
    <row r="341" spans="1:6" ht="15">
      <c r="A341" s="52" t="s">
        <v>530</v>
      </c>
      <c r="B341" s="6" t="s">
        <v>384</v>
      </c>
      <c r="C341" s="43" t="s">
        <v>84</v>
      </c>
      <c r="D341" s="35">
        <v>1</v>
      </c>
    </row>
    <row r="342" spans="1:6" ht="15">
      <c r="A342" s="52" t="s">
        <v>531</v>
      </c>
      <c r="B342" s="6" t="s">
        <v>401</v>
      </c>
      <c r="C342" s="43" t="s">
        <v>84</v>
      </c>
      <c r="D342" s="35">
        <v>1</v>
      </c>
    </row>
    <row r="343" spans="1:6" ht="15">
      <c r="A343" s="52" t="s">
        <v>511</v>
      </c>
      <c r="B343" s="54" t="s">
        <v>402</v>
      </c>
      <c r="C343" s="43"/>
      <c r="D343" s="35"/>
    </row>
    <row r="344" spans="1:6" ht="15">
      <c r="A344" s="52" t="s">
        <v>532</v>
      </c>
      <c r="B344" s="6" t="s">
        <v>403</v>
      </c>
      <c r="C344" s="43" t="s">
        <v>111</v>
      </c>
      <c r="D344" s="35">
        <v>180</v>
      </c>
    </row>
    <row r="345" spans="1:6" ht="15">
      <c r="A345" s="52" t="s">
        <v>533</v>
      </c>
      <c r="B345" s="6" t="s">
        <v>404</v>
      </c>
      <c r="C345" s="43" t="s">
        <v>111</v>
      </c>
      <c r="D345" s="35">
        <v>350</v>
      </c>
    </row>
    <row r="346" spans="1:6" ht="15">
      <c r="A346" s="52" t="s">
        <v>534</v>
      </c>
      <c r="B346" s="6" t="s">
        <v>405</v>
      </c>
      <c r="C346" s="43" t="s">
        <v>111</v>
      </c>
      <c r="D346" s="35">
        <v>200</v>
      </c>
    </row>
    <row r="347" spans="1:6" ht="15">
      <c r="A347" s="52" t="s">
        <v>535</v>
      </c>
      <c r="B347" s="6" t="s">
        <v>406</v>
      </c>
      <c r="C347" s="43" t="s">
        <v>84</v>
      </c>
      <c r="D347" s="35">
        <v>3</v>
      </c>
    </row>
    <row r="348" spans="1:6" ht="15">
      <c r="A348" s="52" t="s">
        <v>536</v>
      </c>
      <c r="B348" s="6" t="s">
        <v>407</v>
      </c>
      <c r="C348" s="43" t="s">
        <v>111</v>
      </c>
      <c r="D348" s="35">
        <v>3</v>
      </c>
    </row>
    <row r="349" spans="1:6" ht="15">
      <c r="A349" s="52" t="s">
        <v>537</v>
      </c>
      <c r="B349" s="6" t="s">
        <v>408</v>
      </c>
      <c r="C349" s="43" t="s">
        <v>84</v>
      </c>
      <c r="D349" s="35">
        <v>3</v>
      </c>
    </row>
    <row r="350" spans="1:6" ht="15">
      <c r="A350" s="52" t="s">
        <v>538</v>
      </c>
      <c r="B350" s="6" t="s">
        <v>409</v>
      </c>
      <c r="C350" s="43" t="s">
        <v>84</v>
      </c>
      <c r="D350" s="35">
        <v>26</v>
      </c>
    </row>
    <row r="351" spans="1:6" ht="15">
      <c r="A351" s="52" t="s">
        <v>539</v>
      </c>
      <c r="B351" s="6" t="s">
        <v>372</v>
      </c>
      <c r="C351" s="43" t="s">
        <v>123</v>
      </c>
      <c r="D351" s="35">
        <v>1</v>
      </c>
    </row>
    <row r="352" spans="1:6" ht="15">
      <c r="A352" s="10"/>
      <c r="B352" s="11"/>
      <c r="C352" s="45"/>
      <c r="D352" s="20"/>
      <c r="E352" s="20"/>
      <c r="F352" s="20"/>
    </row>
    <row r="353" spans="1:6" ht="73.5" customHeight="1">
      <c r="A353" s="53"/>
      <c r="B353" s="6"/>
      <c r="C353" s="43"/>
      <c r="D353" s="35"/>
      <c r="E353" s="40"/>
      <c r="F353" s="39"/>
    </row>
    <row r="354" spans="1:6" ht="15">
      <c r="A354" s="12"/>
      <c r="B354" s="6"/>
      <c r="C354" s="44"/>
      <c r="D354" s="24"/>
    </row>
    <row r="355" spans="1:6" ht="15">
      <c r="A355" s="12"/>
      <c r="B355" s="6"/>
      <c r="C355" s="44"/>
      <c r="D355" s="24"/>
    </row>
    <row r="356" spans="1:6" ht="15">
      <c r="A356" s="12"/>
      <c r="B356" s="6"/>
      <c r="C356" s="44"/>
      <c r="D356" s="24"/>
    </row>
    <row r="357" spans="1:6" ht="15">
      <c r="A357" s="12"/>
      <c r="B357" s="6"/>
      <c r="C357" s="44"/>
      <c r="D357" s="24"/>
    </row>
    <row r="358" spans="1:6" ht="15">
      <c r="A358" s="12"/>
      <c r="B358" s="6"/>
      <c r="C358" s="44"/>
      <c r="D358" s="24"/>
    </row>
    <row r="359" spans="1:6" ht="15">
      <c r="A359" s="12"/>
      <c r="B359" s="6"/>
      <c r="C359" s="44"/>
      <c r="D359" s="24"/>
    </row>
    <row r="360" spans="1:6" ht="15">
      <c r="A360" s="12"/>
      <c r="B360" s="6"/>
      <c r="C360" s="42"/>
      <c r="D360" s="7"/>
    </row>
    <row r="361" spans="1:6">
      <c r="A361" s="12"/>
      <c r="B361" s="6"/>
      <c r="C361" s="42"/>
      <c r="D361" s="7"/>
      <c r="F361" s="41"/>
    </row>
    <row r="362" spans="1:6">
      <c r="B362" s="26"/>
    </row>
    <row r="363" spans="1:6">
      <c r="B363" s="26"/>
    </row>
    <row r="373" spans="2:2">
      <c r="B373"/>
    </row>
    <row r="374" spans="2:2">
      <c r="B374"/>
    </row>
  </sheetData>
  <protectedRanges>
    <protectedRange password="CEF5" sqref="B69" name="Intervalo1_3_4_1"/>
  </protectedRanges>
  <mergeCells count="2">
    <mergeCell ref="B3:D3"/>
    <mergeCell ref="B1:D2"/>
  </mergeCells>
  <phoneticPr fontId="34" type="noConversion"/>
  <pageMargins left="0.23622047244094491" right="0.23622047244094491" top="0.96062992125984259" bottom="1.0472440944881889" header="0.31535433070866142" footer="0.31535433070866142"/>
  <pageSetup paperSize="9" fitToWidth="0" fitToHeight="0" orientation="portrait" r:id="rId1"/>
  <headerFooter alignWithMargins="0">
    <oddFooter>&amp;L&amp;7WISHOME | Arquitetura e Design
Rua Luis Marques Lt12, R/C - J 1
3050-378 Mealhada&amp;C&amp;7wishome.geral@gmail.com
telem. 916 296 434 . 914 413 081&amp;R&amp;7&amp;D      &amp;P</oddFooter>
  </headerFooter>
  <drawing r:id="rId2"/>
</worksheet>
</file>

<file path=docProps/app.xml><?xml version="1.0" encoding="utf-8"?>
<Properties xmlns="http://schemas.openxmlformats.org/officeDocument/2006/extended-properties" xmlns:vt="http://schemas.openxmlformats.org/officeDocument/2006/docPropsVTypes">
  <TotalTime>3479</TotalTime>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Mapa de Quantidades</vt:lpstr>
      <vt:lpstr>'Mapa de Quantidades'!Área_de_Impressão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WISHOME-01</dc:creator>
  <cp:lastModifiedBy>luis cruz</cp:lastModifiedBy>
  <cp:revision>26</cp:revision>
  <cp:lastPrinted>2018-04-16T18:15:15Z</cp:lastPrinted>
  <dcterms:created xsi:type="dcterms:W3CDTF">2024-10-30T12:08:32Z</dcterms:created>
  <dcterms:modified xsi:type="dcterms:W3CDTF">2025-02-26T01:16:00Z</dcterms:modified>
</cp:coreProperties>
</file>